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-105" windowWidth="19410" windowHeight="10410" tabRatio="863" activeTab="9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  <definedName name="_xlnm.Print_Area" localSheetId="7">EFE!$A$1:$E$124</definedName>
    <definedName name="_xlnm.Print_Area" localSheetId="0">'Notas a los Edos Financieros'!$A$1:$D$55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59" l="1"/>
  <c r="D61" i="62" l="1"/>
  <c r="D48" i="62" s="1"/>
  <c r="C61" i="62"/>
  <c r="C48" i="62" s="1"/>
  <c r="D15" i="62" l="1"/>
  <c r="C15" i="62"/>
  <c r="C73" i="60" l="1"/>
  <c r="D112" i="59" l="1"/>
  <c r="C105" i="59"/>
  <c r="D105" i="59" s="1"/>
  <c r="D82" i="59"/>
  <c r="C82" i="59"/>
  <c r="E76" i="59"/>
  <c r="D76" i="59"/>
  <c r="C76" i="59"/>
  <c r="E62" i="59"/>
  <c r="D62" i="59"/>
  <c r="C62" i="59"/>
  <c r="A1" i="59" l="1"/>
  <c r="A1" i="64" s="1"/>
  <c r="A1" i="63" l="1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20" i="63" s="1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<sst xmlns="http://schemas.openxmlformats.org/spreadsheetml/2006/main" count="1010" uniqueCount="684">
  <si>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</si>
  <si>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</si>
  <si>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</si>
  <si>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</si>
  <si>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</si>
  <si>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</si>
  <si>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</si>
  <si>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</si>
  <si>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</si>
  <si>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</si>
  <si>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</si>
  <si>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</si>
  <si>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</si>
  <si>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</si>
  <si>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</si>
  <si>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</si>
  <si>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</si>
  <si>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</si>
  <si>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</si>
  <si>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</si>
  <si>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</si>
  <si>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</si>
  <si>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</si>
  <si>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</si>
  <si>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</si>
  <si>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</si>
  <si>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</si>
  <si>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</si>
  <si>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</si>
  <si>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</si>
  <si>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</si>
  <si>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</si>
  <si>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</si>
  <si>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</si>
  <si>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</si>
  <si>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</si>
  <si>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</si>
  <si>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</si>
  <si>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</si>
  <si>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</si>
  <si>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</si>
  <si>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</si>
  <si>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</si>
  <si>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</si>
  <si>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</si>
  <si>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</si>
  <si>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</si>
  <si>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</si>
  <si>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</si>
  <si>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</si>
  <si>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</si>
  <si>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</si>
  <si>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</si>
  <si>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</si>
  <si>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</si>
  <si>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</si>
  <si>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</si>
  <si>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</si>
  <si>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</si>
  <si>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</si>
  <si>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</si>
  <si>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</si>
  <si>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</si>
  <si>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</si>
  <si>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</si>
  <si>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</si>
  <si>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</si>
  <si>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</si>
  <si>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</si>
  <si>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</si>
  <si>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</si>
  <si>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</si>
  <si>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</si>
  <si>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</si>
  <si>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</si>
  <si>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</si>
  <si>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</si>
  <si>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</si>
  <si>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</si>
  <si>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</si>
  <si>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</si>
  <si>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</si>
  <si>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</si>
  <si>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</si>
  <si>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</si>
  <si>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</si>
  <si>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</si>
  <si>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</si>
  <si>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</si>
  <si>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</si>
  <si>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</si>
  <si>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</si>
  <si>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</si>
  <si>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</si>
  <si>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</si>
  <si>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</si>
  <si>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</si>
  <si>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</si>
  <si>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</si>
  <si>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</si>
  <si>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</si>
  <si>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</si>
  <si>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</si>
  <si>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</si>
  <si>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</si>
  <si>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</si>
  <si>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</si>
  <si>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</si>
  <si>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</si>
  <si>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</si>
  <si>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</si>
  <si>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</si>
  <si>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</si>
  <si>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</si>
  <si>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</si>
  <si>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</si>
  <si>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</si>
  <si>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</si>
  <si>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</si>
  <si>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</si>
  <si>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</si>
  <si>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</si>
  <si>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</si>
  <si>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</si>
  <si>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</si>
  <si>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</si>
  <si>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</si>
  <si>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</si>
  <si>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</si>
  <si>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</si>
  <si>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</si>
  <si>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</si>
  <si>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</si>
  <si>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</si>
  <si>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</si>
  <si>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</si>
  <si>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</si>
  <si>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</si>
  <si>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</si>
  <si>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</si>
  <si>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</si>
  <si>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</si>
  <si>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</si>
  <si>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</si>
  <si>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</si>
  <si>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</si>
  <si>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</si>
  <si>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</si>
  <si>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</si>
  <si>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</si>
  <si>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</si>
  <si>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</si>
  <si>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</si>
  <si>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</si>
  <si>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</si>
  <si>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</si>
  <si>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</si>
  <si>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</si>
  <si>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</si>
  <si>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</si>
  <si>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</si>
  <si>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</si>
  <si>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</si>
  <si>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</si>
  <si>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</si>
  <si>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</si>
  <si>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</si>
  <si>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</si>
  <si>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</si>
  <si>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</si>
  <si>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</si>
  <si>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</si>
  <si>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</si>
  <si>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</si>
  <si>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</si>
  <si>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</si>
  <si>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</si>
  <si>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</si>
  <si>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</si>
  <si>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</si>
  <si>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</si>
  <si>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</si>
  <si>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</si>
  <si>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</si>
  <si>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</si>
  <si>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</si>
  <si>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</si>
  <si>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</si>
  <si>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</si>
  <si>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</si>
  <si>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</si>
  <si>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</si>
  <si>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</si>
  <si>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</si>
  <si>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</si>
  <si>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</si>
  <si>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</si>
  <si>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</si>
  <si>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</si>
  <si>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</si>
  <si>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</si>
  <si>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</si>
  <si>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</si>
  <si>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</si>
  <si>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</si>
  <si>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</si>
  <si>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</si>
  <si>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</si>
  <si>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</si>
  <si>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</si>
  <si>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</si>
  <si>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</si>
  <si>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</si>
  <si>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</si>
  <si>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</si>
  <si>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</si>
  <si>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</si>
  <si>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</si>
  <si>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</si>
  <si>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</si>
  <si>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</si>
  <si>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</si>
  <si>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</si>
  <si>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</si>
  <si>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</si>
  <si>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</si>
  <si>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</si>
  <si>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</si>
  <si>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</si>
  <si>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</si>
  <si>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</si>
  <si>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</si>
  <si>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</si>
  <si>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</si>
  <si>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</si>
  <si>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</si>
  <si>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</si>
  <si>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</si>
  <si>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</si>
  <si>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</si>
  <si>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</si>
  <si>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</si>
  <si>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</si>
  <si>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</si>
  <si>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</si>
  <si>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</si>
  <si>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</si>
  <si>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</si>
  <si>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</si>
  <si>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</si>
  <si>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</si>
  <si>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</si>
  <si>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</si>
  <si>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</si>
  <si>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</si>
  <si>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</si>
  <si>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</si>
  <si>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</si>
  <si>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</si>
  <si>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</si>
  <si>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</si>
  <si>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</si>
  <si>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</si>
  <si>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</si>
  <si>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</si>
  <si>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</si>
  <si>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</si>
  <si>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</si>
  <si>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</si>
  <si>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</si>
  <si>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</si>
  <si>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</si>
  <si>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</si>
  <si>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</si>
  <si>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</si>
  <si>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</si>
  <si>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</si>
  <si>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</si>
  <si>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</si>
  <si>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</si>
  <si>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</si>
  <si>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</si>
  <si>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</si>
  <si>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</si>
  <si>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</si>
  <si>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</si>
  <si>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</si>
  <si>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</si>
  <si>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</si>
  <si>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</si>
  <si>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</si>
  <si>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</si>
  <si>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</si>
  <si>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</si>
  <si>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</si>
  <si>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</si>
  <si>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</si>
  <si>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</si>
  <si>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</si>
  <si>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</si>
  <si>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</si>
  <si>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</si>
  <si>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</si>
  <si>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</si>
  <si>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</si>
  <si>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</si>
  <si>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</si>
  <si>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</si>
  <si>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</si>
  <si>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</si>
  <si>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</si>
  <si>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</si>
  <si>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</si>
  <si>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</si>
  <si>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</si>
  <si>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</si>
  <si>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</si>
  <si>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</si>
  <si>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</si>
  <si>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</si>
  <si>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</si>
  <si>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</si>
  <si>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</si>
  <si>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</si>
  <si>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</si>
  <si>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</si>
  <si>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</si>
  <si>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</si>
  <si>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</si>
  <si>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</si>
  <si>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</si>
  <si>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</si>
  <si>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</si>
  <si>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</si>
  <si>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</si>
  <si>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</si>
  <si>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</si>
  <si>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</si>
  <si>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</si>
  <si>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</si>
  <si>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</si>
  <si>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</si>
  <si>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</si>
  <si>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</si>
  <si>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</si>
  <si>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</si>
  <si>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</si>
  <si>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</si>
  <si>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</si>
  <si>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</si>
  <si>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</si>
  <si>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</si>
  <si>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</si>
  <si>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</si>
  <si>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</si>
  <si>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</si>
  <si>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</si>
  <si>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</si>
  <si>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</si>
  <si>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</si>
  <si>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</si>
  <si>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</si>
  <si>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</si>
  <si>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</si>
  <si>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</si>
  <si>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</si>
  <si>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</si>
  <si>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</si>
  <si>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</si>
  <si>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</si>
  <si>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</si>
  <si>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</si>
  <si>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</si>
  <si>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</si>
  <si>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</si>
  <si>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</si>
  <si>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</si>
  <si>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</si>
  <si>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</si>
  <si>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</si>
  <si>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</si>
  <si>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</si>
  <si>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</si>
  <si>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</si>
  <si>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</si>
  <si>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</si>
  <si>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</si>
  <si>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</si>
  <si>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</si>
  <si>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</si>
  <si>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</si>
  <si>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</si>
  <si>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</si>
  <si>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</si>
  <si>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</si>
  <si>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</si>
  <si>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</si>
  <si>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</si>
  <si>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</si>
  <si>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</si>
  <si>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</si>
  <si>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</si>
  <si>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</si>
  <si>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</si>
  <si>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</si>
  <si>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</si>
  <si>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</si>
  <si>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</si>
  <si>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</si>
  <si>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</si>
  <si>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</si>
  <si>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</si>
  <si>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</si>
  <si>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</si>
  <si>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</si>
  <si>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</si>
  <si>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</si>
  <si>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</si>
  <si>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</si>
  <si>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</si>
  <si>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</si>
  <si>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</si>
  <si>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</si>
  <si>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</si>
  <si>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</si>
  <si>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</si>
  <si>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</si>
  <si>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</si>
  <si>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</si>
  <si>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</si>
  <si>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</si>
  <si>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</si>
  <si>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</si>
  <si>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</si>
  <si>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</si>
  <si>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</si>
  <si>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</si>
  <si>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</si>
  <si>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</si>
  <si>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</si>
  <si>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</si>
  <si>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</si>
  <si>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</si>
  <si>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</si>
  <si>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</si>
  <si>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</si>
  <si>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</si>
  <si>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</si>
  <si>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</si>
  <si>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</si>
  <si>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</si>
  <si>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</si>
  <si>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</si>
  <si>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</si>
  <si>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</si>
  <si>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</si>
  <si>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</si>
  <si>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</si>
  <si>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</si>
  <si>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</si>
  <si>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</si>
  <si>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</si>
  <si>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</si>
  <si>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</si>
  <si>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</si>
  <si>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</si>
  <si>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</si>
  <si>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</si>
  <si>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</si>
  <si>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</si>
  <si>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</si>
  <si>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</si>
  <si>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</si>
  <si>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</si>
  <si>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</si>
  <si>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</si>
  <si>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</si>
  <si>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</si>
  <si>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</si>
  <si>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</si>
  <si>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</si>
  <si>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</si>
  <si>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</si>
  <si>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</si>
  <si>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</si>
  <si>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</si>
  <si>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</si>
  <si>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</si>
  <si>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</si>
  <si>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</si>
  <si>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</si>
  <si>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</si>
  <si>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</si>
  <si>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</si>
  <si>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</si>
  <si>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</si>
  <si>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</si>
  <si>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</si>
  <si>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</si>
  <si>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</si>
  <si>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</si>
  <si>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</si>
  <si>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</si>
  <si>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</si>
  <si>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</si>
  <si>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</si>
  <si>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</si>
  <si>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</si>
  <si>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</si>
  <si>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</si>
  <si>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</si>
  <si>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</si>
  <si>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</si>
  <si>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</si>
  <si>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</si>
  <si>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</si>
  <si>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</si>
  <si>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</si>
  <si>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</si>
  <si>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</si>
  <si>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</si>
  <si>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</si>
  <si>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</si>
  <si>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</si>
  <si>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</si>
  <si>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</si>
  <si>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</si>
  <si>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</si>
  <si>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</si>
  <si>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</si>
  <si>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</si>
  <si>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</si>
  <si>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</si>
  <si>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</si>
  <si>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</si>
  <si>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</si>
  <si>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</si>
  <si>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</si>
  <si>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</si>
  <si>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</si>
  <si>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</si>
  <si>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</si>
  <si>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</si>
  <si>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</si>
  <si>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</si>
  <si>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</si>
  <si>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</si>
  <si>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</si>
  <si>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</si>
  <si>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</si>
  <si>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</si>
  <si>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</si>
  <si>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</si>
  <si>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</si>
  <si>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</si>
  <si>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</si>
  <si>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</si>
  <si>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</si>
  <si>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</si>
  <si>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</si>
  <si>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</si>
  <si>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</si>
  <si>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</si>
  <si>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</si>
  <si>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</si>
  <si>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</si>
  <si>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</si>
  <si>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</si>
  <si>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</si>
  <si>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</si>
  <si>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</si>
  <si>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</si>
  <si>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</si>
  <si>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</si>
  <si>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</si>
  <si>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</si>
  <si>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</si>
  <si>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</si>
  <si>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</si>
  <si>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</si>
  <si>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</si>
  <si>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</si>
  <si>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</si>
  <si>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</si>
  <si>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</si>
  <si>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</si>
  <si>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</si>
  <si>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</si>
  <si>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</si>
  <si>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</si>
  <si>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</si>
  <si>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</si>
  <si>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</si>
  <si>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</si>
  <si>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</si>
  <si>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</si>
  <si>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</si>
  <si>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</si>
  <si>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</si>
  <si>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</si>
  <si>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</si>
  <si>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</si>
  <si>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</si>
  <si>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</si>
  <si>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</si>
  <si>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</si>
  <si>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</si>
  <si>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</si>
  <si>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</si>
  <si>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</si>
  <si>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</si>
  <si>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</si>
  <si>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</si>
  <si>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</si>
  <si>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</si>
  <si>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</si>
  <si>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</si>
  <si>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</si>
  <si>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</si>
  <si>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</si>
  <si>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</si>
  <si>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</si>
  <si>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</si>
  <si>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</si>
  <si>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</si>
  <si>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</si>
  <si>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</si>
  <si>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</si>
  <si>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</si>
  <si>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</si>
  <si>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</si>
  <si>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</si>
  <si>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</si>
  <si>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</si>
  <si>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</si>
  <si>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</si>
  <si>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</si>
  <si>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</si>
  <si>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</si>
  <si>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</si>
  <si>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</si>
  <si>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</si>
  <si>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</si>
  <si>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</si>
  <si>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</si>
  <si>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</si>
  <si>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</si>
  <si>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</si>
  <si>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</si>
  <si>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</si>
  <si>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</si>
  <si>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FIDEICOMISO CIUDAD INDUSTRIAL DE LEON</t>
  </si>
  <si>
    <t>________________________________</t>
  </si>
  <si>
    <t>ENCARGADO DE DESPACHO</t>
  </si>
  <si>
    <t>COORDINADOR ADMINISTRATIVO</t>
  </si>
  <si>
    <t>LCP J. Jesús López Ramírez</t>
  </si>
  <si>
    <t>Lic. Felipe de Jesús Álvarez Esquivel</t>
  </si>
  <si>
    <t>Autoriza</t>
  </si>
  <si>
    <t>Elabora</t>
  </si>
  <si>
    <t>_______________________________</t>
  </si>
  <si>
    <t>Línea Recta/tiempo</t>
  </si>
  <si>
    <t>Porcentaje anual, dividido mensualmente</t>
  </si>
  <si>
    <t>1241-1</t>
  </si>
  <si>
    <t>1241-3</t>
  </si>
  <si>
    <t>Equipo de Cómputo y de tecno</t>
  </si>
  <si>
    <t>Otros Mobiliarios y Equipos</t>
  </si>
  <si>
    <t>1241-9</t>
  </si>
  <si>
    <t>parte proporcional mensual</t>
  </si>
  <si>
    <t>Monto / 12</t>
  </si>
  <si>
    <t>Importe anual dividido mensualmente</t>
  </si>
  <si>
    <t>no se amortiza</t>
  </si>
  <si>
    <t>Importe transitorio, se elimina al pagar a las Dependencias correspondientes</t>
  </si>
  <si>
    <t>Provisiones a Corto Plazo</t>
  </si>
  <si>
    <t>Rendimientos bancarios</t>
  </si>
  <si>
    <t>El banco fiduciario debe contratar siempre la mejor inversion de los recursos</t>
  </si>
  <si>
    <t>Sueldos del personal según plantilla autorizada</t>
  </si>
  <si>
    <t>Municipal y Estatal</t>
  </si>
  <si>
    <t xml:space="preserve">Donaciones </t>
  </si>
  <si>
    <t>Actualizaciones</t>
  </si>
  <si>
    <t>Municipal</t>
  </si>
  <si>
    <t>Honorarios Fiduciarios pagados al banco fiduciario</t>
  </si>
  <si>
    <t xml:space="preserve">Pagos de Impuesto predial </t>
  </si>
  <si>
    <t>Por liquidaciones de personal autorizadas</t>
  </si>
  <si>
    <t>Correspondiente 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</si>
</sst>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3" fontId="13" fillId="0" borderId="0" xfId="8" applyNumberFormat="1" applyFont="1"/>
    <xf numFmtId="4" fontId="12" fillId="0" borderId="0" xfId="8" applyNumberFormat="1" applyFont="1"/>
    <xf numFmtId="9" fontId="13" fillId="0" borderId="0" xfId="8" applyNumberFormat="1" applyFont="1" applyAlignment="1">
      <alignment horizontal="center"/>
    </xf>
    <xf numFmtId="0" fontId="1" fillId="0" borderId="0" xfId="8" applyFont="1"/>
    <xf numFmtId="4" fontId="13" fillId="0" borderId="0" xfId="8" applyNumberFormat="1" applyFont="1" applyAlignment="1">
      <alignment horizontal="right" vertical="center"/>
    </xf>
    <xf numFmtId="0" fontId="13" fillId="0" borderId="0" xfId="8" applyFont="1" applyAlignment="1">
      <alignment wrapText="1"/>
    </xf>
    <xf numFmtId="3" fontId="6" fillId="0" borderId="0" xfId="8" applyNumberFormat="1" applyFont="1"/>
    <xf numFmtId="3" fontId="12" fillId="0" borderId="0" xfId="8" applyNumberFormat="1" applyFont="1"/>
    <xf numFmtId="3" fontId="1" fillId="0" borderId="0" xfId="8" applyNumberFormat="1" applyFont="1"/>
    <xf numFmtId="3" fontId="13" fillId="0" borderId="0" xfId="8" applyNumberFormat="1" applyFont="1" applyAlignment="1">
      <alignment horizontal="right" vertical="center"/>
    </xf>
    <xf numFmtId="3" fontId="3" fillId="0" borderId="0" xfId="12" applyNumberFormat="1" applyFont="1"/>
    <xf numFmtId="0" fontId="3" fillId="0" borderId="0" xfId="12" applyFont="1" applyAlignment="1">
      <alignment horizontal="left" vertical="center"/>
    </xf>
    <xf numFmtId="3" fontId="3" fillId="0" borderId="0" xfId="12" applyNumberFormat="1" applyFont="1" applyAlignment="1">
      <alignment horizontal="right" vertical="center"/>
    </xf>
    <xf numFmtId="0" fontId="3" fillId="0" borderId="0" xfId="3" applyFont="1" applyAlignment="1" applyProtection="1">
      <alignment vertical="top"/>
      <protection locked="0"/>
    </xf>
    <xf numFmtId="3" fontId="13" fillId="0" borderId="0" xfId="9" applyNumberFormat="1" applyFont="1"/>
    <xf numFmtId="3" fontId="12" fillId="0" borderId="0" xfId="9" applyNumberFormat="1" applyFont="1"/>
    <xf numFmtId="3" fontId="1" fillId="0" borderId="0" xfId="9" applyNumberFormat="1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13" fillId="0" borderId="0" xfId="8" applyFont="1" applyAlignment="1">
      <alignment horizontal="left" vertical="center"/>
    </xf>
    <xf numFmtId="164" fontId="12" fillId="0" borderId="0" xfId="14" applyNumberFormat="1" applyFont="1"/>
    <xf numFmtId="164" fontId="13" fillId="0" borderId="0" xfId="14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3" fontId="13" fillId="0" borderId="1" xfId="13" applyNumberFormat="1" applyFont="1" applyBorder="1" applyAlignment="1">
      <alignment horizontal="right" vertical="center" wrapText="1" inden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5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12" sqref="D1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76" t="s">
        <v>651</v>
      </c>
      <c r="B1" s="176"/>
      <c r="C1" s="36" t="s">
        <v>179</v>
      </c>
      <c r="D1" s="37">
        <v>2021</v>
      </c>
    </row>
    <row r="2" spans="1:4" ht="10.15" x14ac:dyDescent="0.2">
      <c r="A2" s="177" t="s">
        <v>485</v>
      </c>
      <c r="B2" s="177"/>
      <c r="C2" s="36" t="s">
        <v>181</v>
      </c>
      <c r="D2" s="39" t="s">
        <v>606</v>
      </c>
    </row>
    <row r="3" spans="1:4" ht="10.15" x14ac:dyDescent="0.2">
      <c r="A3" s="178" t="s">
        <v>683</v>
      </c>
      <c r="B3" s="178"/>
      <c r="C3" s="36" t="s">
        <v>182</v>
      </c>
      <c r="D3" s="37">
        <v>4</v>
      </c>
    </row>
    <row r="4" spans="1:4" ht="10.15" x14ac:dyDescent="0.2">
      <c r="A4" s="122" t="s">
        <v>650</v>
      </c>
      <c r="B4" s="122"/>
      <c r="C4" s="123"/>
      <c r="D4" s="124"/>
    </row>
    <row r="5" spans="1:4" ht="15" customHeight="1" x14ac:dyDescent="0.2">
      <c r="A5" s="24" t="s">
        <v>41</v>
      </c>
      <c r="B5" s="25" t="s">
        <v>42</v>
      </c>
    </row>
    <row r="6" spans="1:4" ht="10.15" x14ac:dyDescent="0.2">
      <c r="A6" s="15"/>
      <c r="B6" s="16"/>
    </row>
    <row r="7" spans="1:4" ht="10.15" x14ac:dyDescent="0.2">
      <c r="A7" s="17"/>
      <c r="B7" s="18" t="s">
        <v>45</v>
      </c>
    </row>
    <row r="8" spans="1:4" ht="10.15" x14ac:dyDescent="0.2">
      <c r="A8" s="17"/>
      <c r="B8" s="18"/>
    </row>
    <row r="9" spans="1:4" ht="10.15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ht="10.15" x14ac:dyDescent="0.2">
      <c r="A11" s="64" t="s">
        <v>3</v>
      </c>
      <c r="B11" s="65" t="s">
        <v>4</v>
      </c>
      <c r="C11" s="117"/>
    </row>
    <row r="12" spans="1:4" ht="10.15" x14ac:dyDescent="0.2">
      <c r="A12" s="64" t="s">
        <v>5</v>
      </c>
      <c r="B12" s="65" t="s">
        <v>6</v>
      </c>
      <c r="C12" s="117"/>
    </row>
    <row r="13" spans="1:4" x14ac:dyDescent="0.2">
      <c r="A13" s="64" t="s">
        <v>133</v>
      </c>
      <c r="B13" s="65" t="s">
        <v>601</v>
      </c>
      <c r="C13" s="117"/>
    </row>
    <row r="14" spans="1:4" ht="10.15" x14ac:dyDescent="0.2">
      <c r="A14" s="64" t="s">
        <v>7</v>
      </c>
      <c r="B14" s="65" t="s">
        <v>597</v>
      </c>
      <c r="C14" s="117"/>
    </row>
    <row r="15" spans="1:4" x14ac:dyDescent="0.2">
      <c r="A15" s="64" t="s">
        <v>8</v>
      </c>
      <c r="B15" s="65" t="s">
        <v>132</v>
      </c>
      <c r="C15" s="117"/>
    </row>
    <row r="16" spans="1:4" ht="10.15" x14ac:dyDescent="0.2">
      <c r="A16" s="64" t="s">
        <v>9</v>
      </c>
      <c r="B16" s="65" t="s">
        <v>10</v>
      </c>
      <c r="C16" s="117"/>
    </row>
    <row r="17" spans="1:3" ht="10.15" x14ac:dyDescent="0.2">
      <c r="A17" s="64" t="s">
        <v>11</v>
      </c>
      <c r="B17" s="65" t="s">
        <v>12</v>
      </c>
      <c r="C17" s="117"/>
    </row>
    <row r="18" spans="1:3" ht="10.15" x14ac:dyDescent="0.2">
      <c r="A18" s="64" t="s">
        <v>13</v>
      </c>
      <c r="B18" s="65" t="s">
        <v>14</v>
      </c>
      <c r="C18" s="117"/>
    </row>
    <row r="19" spans="1:3" ht="10.15" x14ac:dyDescent="0.2">
      <c r="A19" s="64" t="s">
        <v>15</v>
      </c>
      <c r="B19" s="65" t="s">
        <v>16</v>
      </c>
      <c r="C19" s="117"/>
    </row>
    <row r="20" spans="1:3" ht="10.15" x14ac:dyDescent="0.2">
      <c r="A20" s="64" t="s">
        <v>17</v>
      </c>
      <c r="B20" s="65" t="s">
        <v>598</v>
      </c>
      <c r="C20" s="117"/>
    </row>
    <row r="21" spans="1:3" ht="10.15" x14ac:dyDescent="0.2">
      <c r="A21" s="64" t="s">
        <v>18</v>
      </c>
      <c r="B21" s="65" t="s">
        <v>19</v>
      </c>
      <c r="C21" s="117"/>
    </row>
    <row r="22" spans="1:3" ht="10.15" x14ac:dyDescent="0.2">
      <c r="A22" s="64" t="s">
        <v>20</v>
      </c>
      <c r="B22" s="65" t="s">
        <v>168</v>
      </c>
      <c r="C22" s="117"/>
    </row>
    <row r="23" spans="1:3" ht="10.15" x14ac:dyDescent="0.2">
      <c r="A23" s="64" t="s">
        <v>21</v>
      </c>
      <c r="B23" s="65" t="s">
        <v>22</v>
      </c>
      <c r="C23" s="117"/>
    </row>
    <row r="24" spans="1:3" ht="10.15" x14ac:dyDescent="0.2">
      <c r="A24" s="64" t="s">
        <v>569</v>
      </c>
      <c r="B24" s="65" t="s">
        <v>292</v>
      </c>
      <c r="C24" s="117"/>
    </row>
    <row r="25" spans="1:3" x14ac:dyDescent="0.2">
      <c r="A25" s="64" t="s">
        <v>570</v>
      </c>
      <c r="B25" s="65" t="s">
        <v>572</v>
      </c>
      <c r="C25" s="117"/>
    </row>
    <row r="26" spans="1:3" ht="10.15" x14ac:dyDescent="0.2">
      <c r="A26" s="64" t="s">
        <v>571</v>
      </c>
      <c r="B26" s="65" t="s">
        <v>329</v>
      </c>
      <c r="C26" s="117"/>
    </row>
    <row r="27" spans="1:3" ht="10.15" x14ac:dyDescent="0.2">
      <c r="A27" s="64" t="s">
        <v>573</v>
      </c>
      <c r="B27" s="65" t="s">
        <v>346</v>
      </c>
      <c r="C27" s="117"/>
    </row>
    <row r="28" spans="1:3" ht="10.15" x14ac:dyDescent="0.2">
      <c r="A28" s="64" t="s">
        <v>23</v>
      </c>
      <c r="B28" s="65" t="s">
        <v>24</v>
      </c>
      <c r="C28" s="117"/>
    </row>
    <row r="29" spans="1:3" ht="10.15" x14ac:dyDescent="0.2">
      <c r="A29" s="64" t="s">
        <v>25</v>
      </c>
      <c r="B29" s="65" t="s">
        <v>26</v>
      </c>
      <c r="C29" s="117"/>
    </row>
    <row r="30" spans="1:3" ht="10.15" x14ac:dyDescent="0.2">
      <c r="A30" s="64" t="s">
        <v>27</v>
      </c>
      <c r="B30" s="65" t="s">
        <v>28</v>
      </c>
      <c r="C30" s="117"/>
    </row>
    <row r="31" spans="1:3" ht="10.15" x14ac:dyDescent="0.2">
      <c r="A31" s="64" t="s">
        <v>29</v>
      </c>
      <c r="B31" s="65" t="s">
        <v>30</v>
      </c>
      <c r="C31" s="117"/>
    </row>
    <row r="32" spans="1:3" x14ac:dyDescent="0.2">
      <c r="A32" s="64" t="s">
        <v>76</v>
      </c>
      <c r="B32" s="65" t="s">
        <v>77</v>
      </c>
      <c r="C32" s="117"/>
    </row>
    <row r="33" spans="1:5" ht="10.15" x14ac:dyDescent="0.2">
      <c r="A33" s="64"/>
      <c r="B33" s="65"/>
      <c r="C33" s="117"/>
    </row>
    <row r="34" spans="1:5" ht="10.15" x14ac:dyDescent="0.2">
      <c r="A34" s="17"/>
      <c r="B34" s="19"/>
      <c r="C34" s="117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ht="10.15" x14ac:dyDescent="0.2">
      <c r="A37" s="17"/>
      <c r="B37" s="20"/>
    </row>
    <row r="38" spans="1:5" ht="10.15" x14ac:dyDescent="0.2">
      <c r="A38" s="17"/>
      <c r="B38" s="18" t="s">
        <v>46</v>
      </c>
    </row>
    <row r="39" spans="1:5" ht="10.15" x14ac:dyDescent="0.2">
      <c r="A39" s="17" t="s">
        <v>47</v>
      </c>
      <c r="B39" s="65" t="s">
        <v>32</v>
      </c>
    </row>
    <row r="40" spans="1:5" ht="10.15" x14ac:dyDescent="0.2">
      <c r="A40" s="17"/>
      <c r="B40" s="65" t="s">
        <v>605</v>
      </c>
    </row>
    <row r="41" spans="1:5" ht="10.9" thickBot="1" x14ac:dyDescent="0.25">
      <c r="A41" s="21"/>
      <c r="B41" s="22"/>
    </row>
    <row r="43" spans="1:5" ht="32.25" customHeight="1" x14ac:dyDescent="0.2">
      <c r="A43" s="179" t="s">
        <v>649</v>
      </c>
      <c r="B43" s="179"/>
      <c r="C43" s="142"/>
      <c r="D43" s="142"/>
      <c r="E43" s="142"/>
    </row>
    <row r="46" spans="1:5" x14ac:dyDescent="0.2">
      <c r="B46" s="143" t="s">
        <v>652</v>
      </c>
    </row>
    <row r="47" spans="1:5" x14ac:dyDescent="0.2">
      <c r="B47" s="143" t="s">
        <v>653</v>
      </c>
    </row>
    <row r="48" spans="1:5" x14ac:dyDescent="0.2">
      <c r="B48" s="143" t="s">
        <v>656</v>
      </c>
    </row>
    <row r="49" spans="2:2" x14ac:dyDescent="0.2">
      <c r="B49" s="144" t="s">
        <v>657</v>
      </c>
    </row>
    <row r="52" spans="2:2" x14ac:dyDescent="0.2">
      <c r="B52" s="143" t="s">
        <v>652</v>
      </c>
    </row>
    <row r="53" spans="2:2" x14ac:dyDescent="0.2">
      <c r="B53" s="143" t="s">
        <v>654</v>
      </c>
    </row>
    <row r="54" spans="2:2" x14ac:dyDescent="0.2">
      <c r="B54" s="143" t="s">
        <v>655</v>
      </c>
    </row>
    <row r="55" spans="2:2" x14ac:dyDescent="0.2">
      <c r="B55" s="143" t="s">
        <v>658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xWindow="1004" yWindow="341"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8"/>
  <sheetViews>
    <sheetView showGridLines="0" tabSelected="1" workbookViewId="0">
      <selection activeCell="B17" sqref="B17"/>
    </sheetView>
  </sheetViews>
  <sheetFormatPr baseColWidth="10" defaultColWidth="11.42578125" defaultRowHeight="11.25" x14ac:dyDescent="0.2"/>
  <cols>
    <col min="1" max="1" width="3.28515625" style="59" customWidth="1"/>
    <col min="2" max="2" width="74.5703125" style="59" customWidth="1"/>
    <col min="3" max="3" width="31.28515625" style="59" customWidth="1"/>
    <col min="4" max="16384" width="11.42578125" style="59"/>
  </cols>
  <sheetData>
    <row r="1" spans="1:3" s="58" customFormat="1" ht="18" customHeight="1" x14ac:dyDescent="0.3">
      <c r="A1" s="183" t="str">
        <f>ESF!A1</f>
        <v>FIDEICOMISO CIUDAD INDUSTRIAL DE LEON</v>
      </c>
      <c r="B1" s="184"/>
      <c r="C1" s="185"/>
    </row>
    <row r="2" spans="1:3" s="58" customFormat="1" ht="18" customHeight="1" x14ac:dyDescent="0.25">
      <c r="A2" s="186" t="s">
        <v>482</v>
      </c>
      <c r="B2" s="187"/>
      <c r="C2" s="188"/>
    </row>
    <row r="3" spans="1:3" s="58" customFormat="1" ht="18" customHeight="1" x14ac:dyDescent="0.3">
      <c r="A3" s="186" t="str">
        <f>ESF!A3</f>
        <v>Correspondiente del 01 de Enero al 31 de Diciembre de 2021</v>
      </c>
      <c r="B3" s="187"/>
      <c r="C3" s="188"/>
    </row>
    <row r="4" spans="1:3" s="60" customFormat="1" ht="10.15" x14ac:dyDescent="0.2">
      <c r="A4" s="189" t="s">
        <v>478</v>
      </c>
      <c r="B4" s="190"/>
      <c r="C4" s="191"/>
    </row>
    <row r="5" spans="1:3" x14ac:dyDescent="0.2">
      <c r="A5" s="75" t="s">
        <v>517</v>
      </c>
      <c r="B5" s="75"/>
      <c r="C5" s="163">
        <v>1227799</v>
      </c>
    </row>
    <row r="6" spans="1:3" ht="10.15" x14ac:dyDescent="0.2">
      <c r="A6" s="76"/>
      <c r="B6" s="77"/>
      <c r="C6" s="78"/>
    </row>
    <row r="7" spans="1:3" x14ac:dyDescent="0.2">
      <c r="A7" s="87" t="s">
        <v>518</v>
      </c>
      <c r="B7" s="87"/>
      <c r="C7" s="79">
        <v>0</v>
      </c>
    </row>
    <row r="8" spans="1:3" ht="10.15" x14ac:dyDescent="0.2">
      <c r="A8" s="95" t="s">
        <v>519</v>
      </c>
      <c r="B8" s="94" t="s">
        <v>330</v>
      </c>
      <c r="C8" s="80">
        <v>0</v>
      </c>
    </row>
    <row r="9" spans="1:3" x14ac:dyDescent="0.2">
      <c r="A9" s="81" t="s">
        <v>520</v>
      </c>
      <c r="B9" s="82" t="s">
        <v>529</v>
      </c>
      <c r="C9" s="80">
        <v>0</v>
      </c>
    </row>
    <row r="10" spans="1:3" x14ac:dyDescent="0.2">
      <c r="A10" s="81" t="s">
        <v>521</v>
      </c>
      <c r="B10" s="82" t="s">
        <v>338</v>
      </c>
      <c r="C10" s="80">
        <v>0</v>
      </c>
    </row>
    <row r="11" spans="1:3" x14ac:dyDescent="0.2">
      <c r="A11" s="81" t="s">
        <v>522</v>
      </c>
      <c r="B11" s="82" t="s">
        <v>339</v>
      </c>
      <c r="C11" s="80">
        <v>0</v>
      </c>
    </row>
    <row r="12" spans="1:3" ht="10.15" x14ac:dyDescent="0.2">
      <c r="A12" s="81" t="s">
        <v>523</v>
      </c>
      <c r="B12" s="82" t="s">
        <v>340</v>
      </c>
      <c r="C12" s="80">
        <v>0</v>
      </c>
    </row>
    <row r="13" spans="1:3" ht="10.15" x14ac:dyDescent="0.2">
      <c r="A13" s="83" t="s">
        <v>524</v>
      </c>
      <c r="B13" s="84" t="s">
        <v>525</v>
      </c>
      <c r="C13" s="80">
        <v>0</v>
      </c>
    </row>
    <row r="14" spans="1:3" ht="10.15" x14ac:dyDescent="0.2">
      <c r="A14" s="76"/>
      <c r="B14" s="85"/>
      <c r="C14" s="86"/>
    </row>
    <row r="15" spans="1:3" x14ac:dyDescent="0.2">
      <c r="A15" s="87" t="s">
        <v>83</v>
      </c>
      <c r="B15" s="77"/>
      <c r="C15" s="166">
        <f>SUM(C16:C18)</f>
        <v>808829</v>
      </c>
    </row>
    <row r="16" spans="1:3" ht="10.15" x14ac:dyDescent="0.2">
      <c r="A16" s="88">
        <v>3.1</v>
      </c>
      <c r="B16" s="82" t="s">
        <v>528</v>
      </c>
      <c r="C16" s="80">
        <v>0</v>
      </c>
    </row>
    <row r="17" spans="1:3" x14ac:dyDescent="0.2">
      <c r="A17" s="89">
        <v>3.2</v>
      </c>
      <c r="B17" s="82" t="s">
        <v>526</v>
      </c>
      <c r="C17" s="201">
        <v>808829</v>
      </c>
    </row>
    <row r="18" spans="1:3" ht="10.15" x14ac:dyDescent="0.2">
      <c r="A18" s="89">
        <v>3.3</v>
      </c>
      <c r="B18" s="84" t="s">
        <v>527</v>
      </c>
      <c r="C18" s="90">
        <v>0</v>
      </c>
    </row>
    <row r="19" spans="1:3" ht="10.15" x14ac:dyDescent="0.2">
      <c r="A19" s="76"/>
      <c r="B19" s="91"/>
      <c r="C19" s="92"/>
    </row>
    <row r="20" spans="1:3" ht="10.15" x14ac:dyDescent="0.2">
      <c r="A20" s="93" t="s">
        <v>82</v>
      </c>
      <c r="B20" s="93"/>
      <c r="C20" s="163">
        <f>C5+C7-C15</f>
        <v>418970</v>
      </c>
    </row>
    <row r="22" spans="1:3" ht="10.15" x14ac:dyDescent="0.2">
      <c r="B22" s="42" t="s">
        <v>649</v>
      </c>
    </row>
    <row r="25" spans="1:3" ht="10.15" x14ac:dyDescent="0.2">
      <c r="B25" s="143" t="s">
        <v>652</v>
      </c>
      <c r="C25" s="143" t="s">
        <v>652</v>
      </c>
    </row>
    <row r="26" spans="1:3" ht="10.15" x14ac:dyDescent="0.2">
      <c r="B26" s="143" t="s">
        <v>653</v>
      </c>
      <c r="C26" s="143" t="s">
        <v>654</v>
      </c>
    </row>
    <row r="27" spans="1:3" x14ac:dyDescent="0.2">
      <c r="B27" s="143" t="s">
        <v>656</v>
      </c>
      <c r="C27" s="143" t="s">
        <v>655</v>
      </c>
    </row>
    <row r="28" spans="1:3" ht="10.15" x14ac:dyDescent="0.2">
      <c r="B28" s="145" t="s">
        <v>657</v>
      </c>
      <c r="C28" s="145" t="s">
        <v>658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7"/>
  <sheetViews>
    <sheetView showGridLines="0" topLeftCell="A12" workbookViewId="0">
      <selection activeCell="C32" sqref="C32"/>
    </sheetView>
  </sheetViews>
  <sheetFormatPr baseColWidth="10" defaultColWidth="11.42578125" defaultRowHeight="11.25" x14ac:dyDescent="0.2"/>
  <cols>
    <col min="1" max="1" width="3.7109375" style="59" customWidth="1"/>
    <col min="2" max="2" width="75.140625" style="59" customWidth="1"/>
    <col min="3" max="3" width="30.85546875" style="59" customWidth="1"/>
    <col min="4" max="16384" width="11.42578125" style="59"/>
  </cols>
  <sheetData>
    <row r="1" spans="1:3" s="61" customFormat="1" ht="18.95" customHeight="1" x14ac:dyDescent="0.3">
      <c r="A1" s="192" t="str">
        <f>ESF!A1</f>
        <v>FIDEICOMISO CIUDAD INDUSTRIAL DE LEON</v>
      </c>
      <c r="B1" s="193"/>
      <c r="C1" s="194"/>
    </row>
    <row r="2" spans="1:3" s="61" customFormat="1" ht="18.95" customHeight="1" x14ac:dyDescent="0.25">
      <c r="A2" s="195" t="s">
        <v>483</v>
      </c>
      <c r="B2" s="196"/>
      <c r="C2" s="197"/>
    </row>
    <row r="3" spans="1:3" s="61" customFormat="1" ht="18.95" customHeight="1" x14ac:dyDescent="0.3">
      <c r="A3" s="195" t="str">
        <f>ESF!A3</f>
        <v>Correspondiente del 01 de Enero al 31 de Diciembre de 2021</v>
      </c>
      <c r="B3" s="196"/>
      <c r="C3" s="197"/>
    </row>
    <row r="4" spans="1:3" ht="10.15" x14ac:dyDescent="0.2">
      <c r="A4" s="189" t="s">
        <v>478</v>
      </c>
      <c r="B4" s="190"/>
      <c r="C4" s="191"/>
    </row>
    <row r="5" spans="1:3" ht="10.15" x14ac:dyDescent="0.2">
      <c r="A5" s="101" t="s">
        <v>530</v>
      </c>
      <c r="B5" s="75"/>
      <c r="C5" s="164">
        <v>1227800</v>
      </c>
    </row>
    <row r="6" spans="1:3" ht="10.15" x14ac:dyDescent="0.2">
      <c r="A6" s="97"/>
      <c r="B6" s="77"/>
      <c r="C6" s="165"/>
    </row>
    <row r="7" spans="1:3" ht="10.15" x14ac:dyDescent="0.2">
      <c r="A7" s="87" t="s">
        <v>531</v>
      </c>
      <c r="B7" s="98"/>
      <c r="C7" s="166">
        <f>SUM(C8:C28)</f>
        <v>0</v>
      </c>
    </row>
    <row r="8" spans="1:3" x14ac:dyDescent="0.2">
      <c r="A8" s="102">
        <v>2.1</v>
      </c>
      <c r="B8" s="103" t="s">
        <v>358</v>
      </c>
      <c r="C8" s="167">
        <v>0</v>
      </c>
    </row>
    <row r="9" spans="1:3" ht="10.15" x14ac:dyDescent="0.2">
      <c r="A9" s="102">
        <v>2.2000000000000002</v>
      </c>
      <c r="B9" s="103" t="s">
        <v>355</v>
      </c>
      <c r="C9" s="167">
        <v>0</v>
      </c>
    </row>
    <row r="10" spans="1:3" x14ac:dyDescent="0.2">
      <c r="A10" s="107">
        <v>2.2999999999999998</v>
      </c>
      <c r="B10" s="96" t="s">
        <v>224</v>
      </c>
      <c r="C10" s="167">
        <v>0</v>
      </c>
    </row>
    <row r="11" spans="1:3" ht="10.15" x14ac:dyDescent="0.2">
      <c r="A11" s="107">
        <v>2.4</v>
      </c>
      <c r="B11" s="96" t="s">
        <v>225</v>
      </c>
      <c r="C11" s="167">
        <v>0</v>
      </c>
    </row>
    <row r="12" spans="1:3" x14ac:dyDescent="0.2">
      <c r="A12" s="107">
        <v>2.5</v>
      </c>
      <c r="B12" s="96" t="s">
        <v>226</v>
      </c>
      <c r="C12" s="167">
        <v>0</v>
      </c>
    </row>
    <row r="13" spans="1:3" x14ac:dyDescent="0.2">
      <c r="A13" s="107">
        <v>2.6</v>
      </c>
      <c r="B13" s="96" t="s">
        <v>227</v>
      </c>
      <c r="C13" s="167">
        <v>0</v>
      </c>
    </row>
    <row r="14" spans="1:3" ht="10.15" x14ac:dyDescent="0.2">
      <c r="A14" s="107">
        <v>2.7</v>
      </c>
      <c r="B14" s="96" t="s">
        <v>228</v>
      </c>
      <c r="C14" s="167">
        <v>0</v>
      </c>
    </row>
    <row r="15" spans="1:3" ht="10.15" x14ac:dyDescent="0.2">
      <c r="A15" s="107">
        <v>2.8</v>
      </c>
      <c r="B15" s="96" t="s">
        <v>229</v>
      </c>
      <c r="C15" s="167">
        <v>0</v>
      </c>
    </row>
    <row r="16" spans="1:3" x14ac:dyDescent="0.2">
      <c r="A16" s="107">
        <v>2.9</v>
      </c>
      <c r="B16" s="96" t="s">
        <v>231</v>
      </c>
      <c r="C16" s="167">
        <v>0</v>
      </c>
    </row>
    <row r="17" spans="1:3" ht="10.15" x14ac:dyDescent="0.2">
      <c r="A17" s="107" t="s">
        <v>532</v>
      </c>
      <c r="B17" s="96" t="s">
        <v>533</v>
      </c>
      <c r="C17" s="167">
        <v>0</v>
      </c>
    </row>
    <row r="18" spans="1:3" ht="10.15" x14ac:dyDescent="0.2">
      <c r="A18" s="107" t="s">
        <v>562</v>
      </c>
      <c r="B18" s="96" t="s">
        <v>233</v>
      </c>
      <c r="C18" s="167">
        <v>0</v>
      </c>
    </row>
    <row r="19" spans="1:3" x14ac:dyDescent="0.2">
      <c r="A19" s="107" t="s">
        <v>563</v>
      </c>
      <c r="B19" s="96" t="s">
        <v>534</v>
      </c>
      <c r="C19" s="167">
        <v>0</v>
      </c>
    </row>
    <row r="20" spans="1:3" x14ac:dyDescent="0.2">
      <c r="A20" s="107" t="s">
        <v>564</v>
      </c>
      <c r="B20" s="96" t="s">
        <v>535</v>
      </c>
      <c r="C20" s="167">
        <v>0</v>
      </c>
    </row>
    <row r="21" spans="1:3" ht="10.15" x14ac:dyDescent="0.2">
      <c r="A21" s="107" t="s">
        <v>565</v>
      </c>
      <c r="B21" s="96" t="s">
        <v>536</v>
      </c>
      <c r="C21" s="167">
        <v>0</v>
      </c>
    </row>
    <row r="22" spans="1:3" x14ac:dyDescent="0.2">
      <c r="A22" s="107" t="s">
        <v>537</v>
      </c>
      <c r="B22" s="96" t="s">
        <v>538</v>
      </c>
      <c r="C22" s="167">
        <v>0</v>
      </c>
    </row>
    <row r="23" spans="1:3" x14ac:dyDescent="0.2">
      <c r="A23" s="107" t="s">
        <v>539</v>
      </c>
      <c r="B23" s="96" t="s">
        <v>540</v>
      </c>
      <c r="C23" s="167">
        <v>0</v>
      </c>
    </row>
    <row r="24" spans="1:3" x14ac:dyDescent="0.2">
      <c r="A24" s="107" t="s">
        <v>541</v>
      </c>
      <c r="B24" s="96" t="s">
        <v>542</v>
      </c>
      <c r="C24" s="167">
        <v>0</v>
      </c>
    </row>
    <row r="25" spans="1:3" ht="10.15" x14ac:dyDescent="0.2">
      <c r="A25" s="107" t="s">
        <v>543</v>
      </c>
      <c r="B25" s="96" t="s">
        <v>544</v>
      </c>
      <c r="C25" s="167">
        <v>0</v>
      </c>
    </row>
    <row r="26" spans="1:3" x14ac:dyDescent="0.2">
      <c r="A26" s="107" t="s">
        <v>545</v>
      </c>
      <c r="B26" s="96" t="s">
        <v>546</v>
      </c>
      <c r="C26" s="167">
        <v>0</v>
      </c>
    </row>
    <row r="27" spans="1:3" ht="10.15" x14ac:dyDescent="0.2">
      <c r="A27" s="107" t="s">
        <v>547</v>
      </c>
      <c r="B27" s="96" t="s">
        <v>548</v>
      </c>
      <c r="C27" s="167">
        <v>0</v>
      </c>
    </row>
    <row r="28" spans="1:3" ht="10.15" x14ac:dyDescent="0.2">
      <c r="A28" s="107" t="s">
        <v>549</v>
      </c>
      <c r="B28" s="103" t="s">
        <v>550</v>
      </c>
      <c r="C28" s="167">
        <v>0</v>
      </c>
    </row>
    <row r="29" spans="1:3" ht="10.15" x14ac:dyDescent="0.2">
      <c r="A29" s="108"/>
      <c r="B29" s="104"/>
      <c r="C29" s="168"/>
    </row>
    <row r="30" spans="1:3" x14ac:dyDescent="0.2">
      <c r="A30" s="105" t="s">
        <v>551</v>
      </c>
      <c r="B30" s="106"/>
      <c r="C30" s="169">
        <f>SUM(C31:C37)</f>
        <v>24800</v>
      </c>
    </row>
    <row r="31" spans="1:3" x14ac:dyDescent="0.2">
      <c r="A31" s="107" t="s">
        <v>552</v>
      </c>
      <c r="B31" s="96" t="s">
        <v>427</v>
      </c>
      <c r="C31" s="167">
        <v>24800</v>
      </c>
    </row>
    <row r="32" spans="1:3" ht="10.15" x14ac:dyDescent="0.2">
      <c r="A32" s="107" t="s">
        <v>553</v>
      </c>
      <c r="B32" s="96" t="s">
        <v>80</v>
      </c>
      <c r="C32" s="167">
        <v>0</v>
      </c>
    </row>
    <row r="33" spans="1:3" x14ac:dyDescent="0.2">
      <c r="A33" s="107" t="s">
        <v>554</v>
      </c>
      <c r="B33" s="96" t="s">
        <v>437</v>
      </c>
      <c r="C33" s="167">
        <v>0</v>
      </c>
    </row>
    <row r="34" spans="1:3" x14ac:dyDescent="0.2">
      <c r="A34" s="107" t="s">
        <v>555</v>
      </c>
      <c r="B34" s="96" t="s">
        <v>556</v>
      </c>
      <c r="C34" s="167">
        <v>0</v>
      </c>
    </row>
    <row r="35" spans="1:3" ht="10.15" x14ac:dyDescent="0.2">
      <c r="A35" s="107" t="s">
        <v>557</v>
      </c>
      <c r="B35" s="96" t="s">
        <v>558</v>
      </c>
      <c r="C35" s="167">
        <v>0</v>
      </c>
    </row>
    <row r="36" spans="1:3" ht="10.15" x14ac:dyDescent="0.2">
      <c r="A36" s="107" t="s">
        <v>559</v>
      </c>
      <c r="B36" s="96" t="s">
        <v>445</v>
      </c>
      <c r="C36" s="167">
        <v>0</v>
      </c>
    </row>
    <row r="37" spans="1:3" ht="10.15" x14ac:dyDescent="0.2">
      <c r="A37" s="107" t="s">
        <v>560</v>
      </c>
      <c r="B37" s="103" t="s">
        <v>561</v>
      </c>
      <c r="C37" s="170">
        <v>0</v>
      </c>
    </row>
    <row r="38" spans="1:3" ht="10.15" x14ac:dyDescent="0.2">
      <c r="A38" s="97"/>
      <c r="B38" s="99"/>
      <c r="C38" s="171"/>
    </row>
    <row r="39" spans="1:3" ht="10.15" x14ac:dyDescent="0.2">
      <c r="A39" s="100" t="s">
        <v>84</v>
      </c>
      <c r="B39" s="75"/>
      <c r="C39" s="163">
        <f>C5-C7+C30</f>
        <v>1252600</v>
      </c>
    </row>
    <row r="41" spans="1:3" x14ac:dyDescent="0.2">
      <c r="B41" s="42" t="s">
        <v>649</v>
      </c>
    </row>
    <row r="44" spans="1:3" x14ac:dyDescent="0.2">
      <c r="B44" s="143" t="s">
        <v>652</v>
      </c>
      <c r="C44" s="143" t="s">
        <v>652</v>
      </c>
    </row>
    <row r="45" spans="1:3" x14ac:dyDescent="0.2">
      <c r="B45" s="143" t="s">
        <v>653</v>
      </c>
      <c r="C45" s="143" t="s">
        <v>654</v>
      </c>
    </row>
    <row r="46" spans="1:3" x14ac:dyDescent="0.2">
      <c r="B46" s="143" t="s">
        <v>656</v>
      </c>
      <c r="C46" s="143" t="s">
        <v>655</v>
      </c>
    </row>
    <row r="47" spans="1:3" x14ac:dyDescent="0.2">
      <c r="B47" s="145" t="s">
        <v>657</v>
      </c>
      <c r="C47" s="145" t="s">
        <v>658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horizontalDpi="0" verticalDpi="0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5"/>
  <sheetViews>
    <sheetView topLeftCell="B22" workbookViewId="0">
      <selection activeCell="B35" sqref="B35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3" width="26.7109375" style="51" customWidth="1"/>
    <col min="4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82" t="str">
        <f>'Notas a los Edos Financieros'!A1</f>
        <v>FIDEICOMISO CIUDAD INDUSTRIAL DE LEON</v>
      </c>
      <c r="B1" s="198"/>
      <c r="C1" s="198"/>
      <c r="D1" s="198"/>
      <c r="E1" s="198"/>
      <c r="F1" s="198"/>
      <c r="G1" s="49" t="s">
        <v>179</v>
      </c>
      <c r="H1" s="50">
        <f>'Notas a los Edos Financieros'!D1</f>
        <v>2021</v>
      </c>
    </row>
    <row r="2" spans="1:10" ht="18.95" customHeight="1" x14ac:dyDescent="0.2">
      <c r="A2" s="182" t="s">
        <v>484</v>
      </c>
      <c r="B2" s="198"/>
      <c r="C2" s="198"/>
      <c r="D2" s="198"/>
      <c r="E2" s="198"/>
      <c r="F2" s="198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82" t="str">
        <f>'Notas a los Edos Financieros'!A3</f>
        <v>Correspondiente del 01 de Enero al 31 de Diciembre de 2021</v>
      </c>
      <c r="B3" s="198"/>
      <c r="C3" s="198"/>
      <c r="D3" s="198"/>
      <c r="E3" s="198"/>
      <c r="F3" s="198"/>
      <c r="G3" s="49" t="s">
        <v>182</v>
      </c>
      <c r="H3" s="50">
        <f>'Notas a los Edos Financieros'!D3</f>
        <v>4</v>
      </c>
    </row>
    <row r="4" spans="1:10" ht="10.15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26" t="s">
        <v>146</v>
      </c>
      <c r="B7" s="126" t="s">
        <v>479</v>
      </c>
      <c r="C7" s="125" t="s">
        <v>163</v>
      </c>
      <c r="D7" s="125" t="s">
        <v>480</v>
      </c>
      <c r="E7" s="125" t="s">
        <v>481</v>
      </c>
      <c r="F7" s="125" t="s">
        <v>162</v>
      </c>
      <c r="G7" s="125" t="s">
        <v>124</v>
      </c>
      <c r="H7" s="125" t="s">
        <v>165</v>
      </c>
      <c r="I7" s="125" t="s">
        <v>166</v>
      </c>
      <c r="J7" s="125" t="s">
        <v>167</v>
      </c>
    </row>
    <row r="8" spans="1:10" s="63" customFormat="1" ht="10.15" x14ac:dyDescent="0.2">
      <c r="A8" s="62">
        <v>7000</v>
      </c>
      <c r="B8" s="63" t="s">
        <v>125</v>
      </c>
    </row>
    <row r="9" spans="1:10" ht="10.15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ht="10.15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ht="10.15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ht="10.15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ht="10.15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ht="10.15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ht="10.15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ht="10.15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ht="10.15" x14ac:dyDescent="0.2">
      <c r="A35" s="62">
        <v>8000</v>
      </c>
      <c r="B35" s="63" t="s">
        <v>97</v>
      </c>
      <c r="C35" s="174">
        <v>0</v>
      </c>
      <c r="D35" s="174">
        <v>36600815.619999997</v>
      </c>
      <c r="E35" s="174">
        <v>36600815.619999997</v>
      </c>
      <c r="F35" s="174">
        <v>0</v>
      </c>
    </row>
    <row r="36" spans="1:6" ht="10.15" x14ac:dyDescent="0.2">
      <c r="A36" s="51">
        <v>8110</v>
      </c>
      <c r="B36" s="51" t="s">
        <v>96</v>
      </c>
      <c r="C36" s="175">
        <v>2135000</v>
      </c>
      <c r="D36" s="175">
        <v>0</v>
      </c>
      <c r="E36" s="175">
        <v>0</v>
      </c>
      <c r="F36" s="175">
        <v>2135000</v>
      </c>
    </row>
    <row r="37" spans="1:6" ht="10.15" x14ac:dyDescent="0.2">
      <c r="A37" s="51">
        <v>8120</v>
      </c>
      <c r="B37" s="51" t="s">
        <v>95</v>
      </c>
      <c r="C37" s="175">
        <v>2135000</v>
      </c>
      <c r="D37" s="175">
        <v>9606970.3100000005</v>
      </c>
      <c r="E37" s="175">
        <v>7471970.3099999996</v>
      </c>
      <c r="F37" s="175">
        <v>0</v>
      </c>
    </row>
    <row r="38" spans="1:6" ht="10.15" x14ac:dyDescent="0.2">
      <c r="A38" s="51">
        <v>8130</v>
      </c>
      <c r="B38" s="51" t="s">
        <v>94</v>
      </c>
      <c r="C38" s="175">
        <v>0</v>
      </c>
      <c r="D38" s="175">
        <v>3737970.31</v>
      </c>
      <c r="E38" s="175">
        <v>4645170.78</v>
      </c>
      <c r="F38" s="175">
        <v>-907200.47</v>
      </c>
    </row>
    <row r="39" spans="1:6" ht="10.15" x14ac:dyDescent="0.2">
      <c r="A39" s="51">
        <v>8140</v>
      </c>
      <c r="B39" s="51" t="s">
        <v>93</v>
      </c>
      <c r="C39" s="175">
        <v>0</v>
      </c>
      <c r="D39" s="175">
        <v>8695799.5299999993</v>
      </c>
      <c r="E39" s="175">
        <v>8695799.5299999993</v>
      </c>
      <c r="F39" s="175">
        <v>0</v>
      </c>
    </row>
    <row r="40" spans="1:6" ht="10.15" x14ac:dyDescent="0.2">
      <c r="A40" s="51">
        <v>8150</v>
      </c>
      <c r="B40" s="51" t="s">
        <v>92</v>
      </c>
      <c r="C40" s="175">
        <v>0</v>
      </c>
      <c r="D40" s="175">
        <v>3734000</v>
      </c>
      <c r="E40" s="175">
        <v>4961799.53</v>
      </c>
      <c r="F40" s="175">
        <v>1227799.53</v>
      </c>
    </row>
    <row r="41" spans="1:6" ht="10.15" x14ac:dyDescent="0.2">
      <c r="A41" s="51">
        <v>8210</v>
      </c>
      <c r="B41" s="51" t="s">
        <v>91</v>
      </c>
      <c r="C41" s="175">
        <v>2135000</v>
      </c>
      <c r="D41" s="175">
        <v>0</v>
      </c>
      <c r="E41" s="175">
        <v>0</v>
      </c>
      <c r="F41" s="175">
        <v>2135000</v>
      </c>
    </row>
    <row r="42" spans="1:6" ht="10.15" x14ac:dyDescent="0.2">
      <c r="A42" s="51">
        <v>8220</v>
      </c>
      <c r="B42" s="51" t="s">
        <v>90</v>
      </c>
      <c r="C42" s="175">
        <v>2135000</v>
      </c>
      <c r="D42" s="175">
        <v>2503838.44</v>
      </c>
      <c r="E42" s="175">
        <v>4638838.4400000004</v>
      </c>
      <c r="F42" s="175">
        <v>0</v>
      </c>
    </row>
    <row r="43" spans="1:6" ht="10.15" x14ac:dyDescent="0.2">
      <c r="A43" s="51">
        <v>8230</v>
      </c>
      <c r="B43" s="51" t="s">
        <v>89</v>
      </c>
      <c r="C43" s="175">
        <v>0</v>
      </c>
      <c r="D43" s="175">
        <v>3411038.91</v>
      </c>
      <c r="E43" s="175">
        <v>2503838.44</v>
      </c>
      <c r="F43" s="175">
        <v>-907200.47</v>
      </c>
    </row>
    <row r="44" spans="1:6" ht="10.15" x14ac:dyDescent="0.2">
      <c r="A44" s="51">
        <v>8240</v>
      </c>
      <c r="B44" s="51" t="s">
        <v>88</v>
      </c>
      <c r="C44" s="175">
        <v>0</v>
      </c>
      <c r="D44" s="175">
        <v>1227799.53</v>
      </c>
      <c r="E44" s="175">
        <v>1227799.53</v>
      </c>
      <c r="F44" s="175">
        <v>0</v>
      </c>
    </row>
    <row r="45" spans="1:6" ht="10.15" x14ac:dyDescent="0.2">
      <c r="A45" s="51">
        <v>8250</v>
      </c>
      <c r="B45" s="51" t="s">
        <v>87</v>
      </c>
      <c r="C45" s="175">
        <v>0</v>
      </c>
      <c r="D45" s="175">
        <v>1227799.53</v>
      </c>
      <c r="E45" s="175">
        <v>1227799.53</v>
      </c>
      <c r="F45" s="175">
        <v>0</v>
      </c>
    </row>
    <row r="46" spans="1:6" ht="10.15" x14ac:dyDescent="0.2">
      <c r="A46" s="51">
        <v>8260</v>
      </c>
      <c r="B46" s="51" t="s">
        <v>86</v>
      </c>
      <c r="C46" s="175">
        <v>0</v>
      </c>
      <c r="D46" s="175">
        <v>1227799.53</v>
      </c>
      <c r="E46" s="175">
        <v>1227799.53</v>
      </c>
      <c r="F46" s="175">
        <v>0</v>
      </c>
    </row>
    <row r="47" spans="1:6" ht="10.15" x14ac:dyDescent="0.2">
      <c r="A47" s="51">
        <v>8270</v>
      </c>
      <c r="B47" s="51" t="s">
        <v>85</v>
      </c>
      <c r="C47" s="175">
        <v>0</v>
      </c>
      <c r="D47" s="175">
        <v>1227799.53</v>
      </c>
      <c r="E47" s="175">
        <v>0</v>
      </c>
      <c r="F47" s="175">
        <v>1227799.53</v>
      </c>
    </row>
    <row r="48" spans="1:6" ht="10.15" x14ac:dyDescent="0.2">
      <c r="A48" s="130"/>
    </row>
    <row r="49" spans="1:3" ht="10.15" x14ac:dyDescent="0.2">
      <c r="A49" s="130"/>
      <c r="B49" s="42" t="s">
        <v>649</v>
      </c>
    </row>
    <row r="52" spans="1:3" ht="10.15" x14ac:dyDescent="0.2">
      <c r="B52" s="172" t="s">
        <v>652</v>
      </c>
      <c r="C52" s="172" t="s">
        <v>652</v>
      </c>
    </row>
    <row r="53" spans="1:3" ht="10.15" x14ac:dyDescent="0.2">
      <c r="B53" s="143" t="s">
        <v>653</v>
      </c>
      <c r="C53" s="143" t="s">
        <v>654</v>
      </c>
    </row>
    <row r="54" spans="1:3" x14ac:dyDescent="0.2">
      <c r="B54" s="143" t="s">
        <v>656</v>
      </c>
      <c r="C54" s="143" t="s">
        <v>655</v>
      </c>
    </row>
    <row r="55" spans="1:3" ht="10.15" x14ac:dyDescent="0.2">
      <c r="B55" s="55" t="s">
        <v>657</v>
      </c>
      <c r="C55" s="55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8" t="s">
        <v>50</v>
      </c>
      <c r="C1" s="119"/>
      <c r="D1" s="119"/>
      <c r="E1" s="120"/>
    </row>
    <row r="2" spans="1:8" ht="15" customHeight="1" x14ac:dyDescent="0.2">
      <c r="A2" s="3" t="s">
        <v>31</v>
      </c>
    </row>
    <row r="3" spans="1:8" ht="10.15" x14ac:dyDescent="0.2">
      <c r="A3" s="1"/>
    </row>
    <row r="4" spans="1:8" s="6" customFormat="1" ht="10.15" x14ac:dyDescent="0.2">
      <c r="A4" s="5" t="s">
        <v>33</v>
      </c>
    </row>
    <row r="5" spans="1:8" s="6" customFormat="1" ht="39.950000000000003" customHeight="1" x14ac:dyDescent="0.2">
      <c r="A5" s="199" t="s">
        <v>34</v>
      </c>
      <c r="B5" s="199"/>
      <c r="C5" s="199"/>
      <c r="D5" s="199"/>
      <c r="E5" s="199"/>
      <c r="H5" s="8"/>
    </row>
    <row r="6" spans="1:8" s="6" customFormat="1" ht="10.15" x14ac:dyDescent="0.2">
      <c r="A6" s="7"/>
      <c r="B6" s="7"/>
      <c r="C6" s="7"/>
      <c r="D6" s="7"/>
      <c r="H6" s="8"/>
    </row>
    <row r="7" spans="1:8" s="6" customFormat="1" ht="13.15" x14ac:dyDescent="0.25">
      <c r="A7" s="8" t="s">
        <v>35</v>
      </c>
      <c r="B7" s="8"/>
      <c r="C7" s="8"/>
      <c r="D7" s="8"/>
    </row>
    <row r="8" spans="1:8" s="6" customFormat="1" ht="10.15" x14ac:dyDescent="0.2">
      <c r="A8" s="8"/>
      <c r="B8" s="8"/>
      <c r="C8" s="8"/>
      <c r="D8" s="8"/>
    </row>
    <row r="9" spans="1:8" s="6" customFormat="1" ht="10.15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13" t="s">
        <v>590</v>
      </c>
      <c r="B10" s="200" t="s">
        <v>36</v>
      </c>
      <c r="C10" s="200"/>
      <c r="D10" s="200"/>
      <c r="E10" s="200"/>
    </row>
    <row r="11" spans="1:8" s="6" customFormat="1" ht="12.95" customHeight="1" x14ac:dyDescent="0.2">
      <c r="A11" s="114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14" t="s">
        <v>592</v>
      </c>
      <c r="B12" s="200" t="s">
        <v>38</v>
      </c>
      <c r="C12" s="200"/>
      <c r="D12" s="200"/>
      <c r="E12" s="200"/>
    </row>
    <row r="13" spans="1:8" s="6" customFormat="1" ht="26.1" customHeight="1" x14ac:dyDescent="0.2">
      <c r="A13" s="114" t="s">
        <v>593</v>
      </c>
      <c r="B13" s="200" t="s">
        <v>39</v>
      </c>
      <c r="C13" s="200"/>
      <c r="D13" s="200"/>
      <c r="E13" s="20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3" t="s">
        <v>594</v>
      </c>
      <c r="B15" s="9" t="s">
        <v>40</v>
      </c>
    </row>
    <row r="16" spans="1:8" s="6" customFormat="1" ht="12.95" customHeight="1" x14ac:dyDescent="0.2">
      <c r="A16" s="114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15" t="s">
        <v>587</v>
      </c>
    </row>
    <row r="20" spans="1:4" s="6" customFormat="1" ht="12.95" customHeight="1" x14ac:dyDescent="0.2">
      <c r="A20" s="115" t="s">
        <v>588</v>
      </c>
    </row>
    <row r="21" spans="1:4" s="6" customFormat="1" ht="10.15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4"/>
  <sheetViews>
    <sheetView topLeftCell="B1" zoomScaleNormal="100" workbookViewId="0">
      <selection activeCell="C112" sqref="C112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3">
      <c r="A1" s="180" t="str">
        <f>'Notas a los Edos Financieros'!A1</f>
        <v>FIDEICOMISO CIUDAD INDUSTRIAL DE LEON</v>
      </c>
      <c r="B1" s="181"/>
      <c r="C1" s="181"/>
      <c r="D1" s="181"/>
      <c r="E1" s="181"/>
      <c r="F1" s="181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80" t="s">
        <v>180</v>
      </c>
      <c r="B2" s="181"/>
      <c r="C2" s="181"/>
      <c r="D2" s="181"/>
      <c r="E2" s="181"/>
      <c r="F2" s="181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3">
      <c r="A3" s="180" t="str">
        <f>'Notas a los Edos Financieros'!A3</f>
        <v>Correspondiente del 01 de Enero al 31 de Diciembre de 2021</v>
      </c>
      <c r="B3" s="181"/>
      <c r="C3" s="181"/>
      <c r="D3" s="181"/>
      <c r="E3" s="181"/>
      <c r="F3" s="181"/>
      <c r="G3" s="36" t="s">
        <v>182</v>
      </c>
      <c r="H3" s="47">
        <f>'Notas a los Edos Financieros'!D3</f>
        <v>4</v>
      </c>
    </row>
    <row r="4" spans="1:8" ht="10.15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ht="10.15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ht="10.15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ht="10.15" x14ac:dyDescent="0.2">
      <c r="A10" s="44">
        <v>1121</v>
      </c>
      <c r="B10" s="42" t="s">
        <v>186</v>
      </c>
      <c r="C10" s="46">
        <v>0</v>
      </c>
    </row>
    <row r="11" spans="1:8" ht="10.15" x14ac:dyDescent="0.2">
      <c r="A11" s="44">
        <v>1211</v>
      </c>
      <c r="B11" s="42" t="s">
        <v>187</v>
      </c>
      <c r="C11" s="46">
        <v>0</v>
      </c>
    </row>
    <row r="13" spans="1:8" ht="10.15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ht="10.15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ht="10.15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146">
        <v>267755.5</v>
      </c>
      <c r="G15" s="146">
        <v>595012.65</v>
      </c>
    </row>
    <row r="16" spans="1:8" ht="10.15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ht="10.15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ht="10.15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37">
        <v>1126</v>
      </c>
      <c r="B22" s="138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ht="10.15" x14ac:dyDescent="0.2">
      <c r="A23" s="137">
        <v>1129</v>
      </c>
      <c r="B23" s="138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ht="10.15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ht="10.15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152">
        <f>C55+C57</f>
        <v>21475961.329999998</v>
      </c>
      <c r="D54" s="153">
        <v>0</v>
      </c>
      <c r="E54" s="153">
        <v>0</v>
      </c>
    </row>
    <row r="55" spans="1:8" x14ac:dyDescent="0.2">
      <c r="A55" s="44">
        <v>1231</v>
      </c>
      <c r="B55" s="42" t="s">
        <v>216</v>
      </c>
      <c r="C55" s="154">
        <v>20361327.219999999</v>
      </c>
      <c r="D55" s="146">
        <v>0</v>
      </c>
      <c r="E55" s="146">
        <v>0</v>
      </c>
    </row>
    <row r="56" spans="1:8" x14ac:dyDescent="0.2">
      <c r="A56" s="44">
        <v>1232</v>
      </c>
      <c r="B56" s="42" t="s">
        <v>217</v>
      </c>
      <c r="C56" s="154">
        <v>0</v>
      </c>
      <c r="D56" s="146">
        <v>0</v>
      </c>
      <c r="E56" s="146">
        <v>0</v>
      </c>
    </row>
    <row r="57" spans="1:8" x14ac:dyDescent="0.2">
      <c r="A57" s="44">
        <v>1233</v>
      </c>
      <c r="B57" s="42" t="s">
        <v>218</v>
      </c>
      <c r="C57" s="154">
        <v>1114634.1100000001</v>
      </c>
      <c r="D57" s="146">
        <v>0</v>
      </c>
      <c r="E57" s="146">
        <v>1114633.1100000001</v>
      </c>
      <c r="F57" s="42" t="s">
        <v>660</v>
      </c>
      <c r="G57" s="148">
        <v>0.05</v>
      </c>
      <c r="H57" s="42" t="s">
        <v>661</v>
      </c>
    </row>
    <row r="58" spans="1:8" x14ac:dyDescent="0.2">
      <c r="A58" s="44">
        <v>1234</v>
      </c>
      <c r="B58" s="42" t="s">
        <v>219</v>
      </c>
      <c r="C58" s="154">
        <v>0</v>
      </c>
      <c r="D58" s="146">
        <v>0</v>
      </c>
      <c r="E58" s="146">
        <v>0</v>
      </c>
    </row>
    <row r="59" spans="1:8" x14ac:dyDescent="0.2">
      <c r="A59" s="44">
        <v>1235</v>
      </c>
      <c r="B59" s="42" t="s">
        <v>220</v>
      </c>
      <c r="C59" s="154">
        <v>0</v>
      </c>
      <c r="D59" s="146">
        <v>0</v>
      </c>
      <c r="E59" s="146">
        <v>0</v>
      </c>
    </row>
    <row r="60" spans="1:8" x14ac:dyDescent="0.2">
      <c r="A60" s="44">
        <v>1236</v>
      </c>
      <c r="B60" s="42" t="s">
        <v>221</v>
      </c>
      <c r="C60" s="154">
        <v>0</v>
      </c>
      <c r="D60" s="146">
        <v>0</v>
      </c>
      <c r="E60" s="146">
        <v>0</v>
      </c>
    </row>
    <row r="61" spans="1:8" x14ac:dyDescent="0.2">
      <c r="A61" s="44">
        <v>1239</v>
      </c>
      <c r="B61" s="42" t="s">
        <v>222</v>
      </c>
      <c r="C61" s="146">
        <v>0</v>
      </c>
      <c r="D61" s="146">
        <v>0</v>
      </c>
      <c r="E61" s="146">
        <v>0</v>
      </c>
    </row>
    <row r="62" spans="1:8" x14ac:dyDescent="0.2">
      <c r="A62" s="44">
        <v>1240</v>
      </c>
      <c r="B62" s="42" t="s">
        <v>223</v>
      </c>
      <c r="C62" s="153">
        <f>SUM(C63:C72)</f>
        <v>1010732.7</v>
      </c>
      <c r="D62" s="153">
        <f>SUM(D63:D72)</f>
        <v>12057.99</v>
      </c>
      <c r="E62" s="153">
        <f>SUM(E63:E72)</f>
        <v>963474</v>
      </c>
    </row>
    <row r="63" spans="1:8" x14ac:dyDescent="0.2">
      <c r="A63" s="44" t="s">
        <v>662</v>
      </c>
      <c r="B63" s="42" t="s">
        <v>224</v>
      </c>
      <c r="C63" s="146">
        <v>708596.24</v>
      </c>
      <c r="D63" s="146">
        <v>6552</v>
      </c>
      <c r="E63" s="146">
        <v>695387</v>
      </c>
      <c r="F63" s="42" t="s">
        <v>660</v>
      </c>
      <c r="G63" s="148">
        <v>0.1</v>
      </c>
      <c r="H63" s="42" t="s">
        <v>661</v>
      </c>
    </row>
    <row r="64" spans="1:8" x14ac:dyDescent="0.2">
      <c r="A64" s="44" t="s">
        <v>663</v>
      </c>
      <c r="B64" s="42" t="s">
        <v>664</v>
      </c>
      <c r="C64" s="146">
        <v>231656.4</v>
      </c>
      <c r="D64" s="146">
        <v>449</v>
      </c>
      <c r="E64" s="146">
        <v>225026</v>
      </c>
      <c r="F64" s="42" t="s">
        <v>660</v>
      </c>
      <c r="G64" s="148">
        <v>0.3</v>
      </c>
      <c r="H64" s="42" t="s">
        <v>661</v>
      </c>
    </row>
    <row r="65" spans="1:8" x14ac:dyDescent="0.2">
      <c r="A65" s="44" t="s">
        <v>666</v>
      </c>
      <c r="B65" s="42" t="s">
        <v>665</v>
      </c>
      <c r="C65" s="146">
        <v>37542.21</v>
      </c>
      <c r="D65" s="146">
        <v>3754</v>
      </c>
      <c r="E65" s="146">
        <v>14532</v>
      </c>
      <c r="F65" s="42" t="s">
        <v>660</v>
      </c>
      <c r="G65" s="148">
        <v>0.1</v>
      </c>
      <c r="H65" s="42" t="s">
        <v>661</v>
      </c>
    </row>
    <row r="66" spans="1:8" x14ac:dyDescent="0.2">
      <c r="A66" s="44">
        <v>1242</v>
      </c>
      <c r="B66" s="42" t="s">
        <v>225</v>
      </c>
      <c r="C66" s="146">
        <v>0</v>
      </c>
      <c r="D66" s="146">
        <v>0</v>
      </c>
      <c r="E66" s="146">
        <v>0</v>
      </c>
      <c r="G66" s="44"/>
    </row>
    <row r="67" spans="1:8" x14ac:dyDescent="0.2">
      <c r="A67" s="44">
        <v>1243</v>
      </c>
      <c r="B67" s="42" t="s">
        <v>226</v>
      </c>
      <c r="C67" s="146">
        <v>0</v>
      </c>
      <c r="D67" s="146">
        <v>0</v>
      </c>
      <c r="E67" s="146">
        <v>0</v>
      </c>
      <c r="G67" s="44"/>
    </row>
    <row r="68" spans="1:8" x14ac:dyDescent="0.2">
      <c r="A68" s="44">
        <v>1244</v>
      </c>
      <c r="B68" s="42" t="s">
        <v>227</v>
      </c>
      <c r="C68" s="146">
        <v>0</v>
      </c>
      <c r="D68" s="146">
        <v>2.99</v>
      </c>
      <c r="E68" s="146">
        <v>0</v>
      </c>
      <c r="F68" s="42" t="s">
        <v>660</v>
      </c>
      <c r="G68" s="148">
        <v>0.25</v>
      </c>
      <c r="H68" s="42" t="s">
        <v>661</v>
      </c>
    </row>
    <row r="69" spans="1:8" x14ac:dyDescent="0.2">
      <c r="A69" s="44">
        <v>1245</v>
      </c>
      <c r="B69" s="42" t="s">
        <v>228</v>
      </c>
      <c r="C69" s="146">
        <v>0</v>
      </c>
      <c r="D69" s="146">
        <v>0</v>
      </c>
      <c r="E69" s="146">
        <v>0</v>
      </c>
      <c r="G69" s="44"/>
    </row>
    <row r="70" spans="1:8" x14ac:dyDescent="0.2">
      <c r="A70" s="44">
        <v>1246</v>
      </c>
      <c r="B70" s="42" t="s">
        <v>229</v>
      </c>
      <c r="C70" s="146">
        <v>32937.85</v>
      </c>
      <c r="D70" s="146">
        <v>1300</v>
      </c>
      <c r="E70" s="146">
        <v>28529</v>
      </c>
      <c r="F70" s="42" t="s">
        <v>660</v>
      </c>
      <c r="G70" s="148">
        <v>0.1</v>
      </c>
      <c r="H70" s="42" t="s">
        <v>661</v>
      </c>
    </row>
    <row r="71" spans="1:8" x14ac:dyDescent="0.2">
      <c r="A71" s="44">
        <v>1247</v>
      </c>
      <c r="B71" s="42" t="s">
        <v>230</v>
      </c>
      <c r="C71" s="146">
        <v>0</v>
      </c>
      <c r="D71" s="146">
        <v>0</v>
      </c>
      <c r="E71" s="146">
        <v>0</v>
      </c>
    </row>
    <row r="72" spans="1:8" x14ac:dyDescent="0.2">
      <c r="A72" s="44">
        <v>1248</v>
      </c>
      <c r="B72" s="42" t="s">
        <v>231</v>
      </c>
      <c r="C72" s="146">
        <v>0</v>
      </c>
      <c r="D72" s="146">
        <v>0</v>
      </c>
      <c r="E72" s="146">
        <v>0</v>
      </c>
    </row>
    <row r="73" spans="1:8" x14ac:dyDescent="0.2">
      <c r="C73" s="46"/>
      <c r="D73" s="46"/>
      <c r="E73" s="46"/>
    </row>
    <row r="74" spans="1:8" x14ac:dyDescent="0.2">
      <c r="A74" s="41" t="s">
        <v>581</v>
      </c>
      <c r="B74" s="41"/>
      <c r="C74" s="46"/>
      <c r="D74" s="46"/>
      <c r="E74" s="46"/>
    </row>
    <row r="75" spans="1:8" x14ac:dyDescent="0.2">
      <c r="A75" s="43" t="s">
        <v>146</v>
      </c>
      <c r="B75" s="43" t="s">
        <v>143</v>
      </c>
      <c r="C75" s="43" t="s">
        <v>144</v>
      </c>
      <c r="D75" s="43" t="s">
        <v>156</v>
      </c>
      <c r="E75" s="43" t="s">
        <v>232</v>
      </c>
      <c r="F75" s="43" t="s">
        <v>148</v>
      </c>
      <c r="G75" s="43" t="s">
        <v>214</v>
      </c>
      <c r="H75" s="43" t="s">
        <v>155</v>
      </c>
    </row>
    <row r="76" spans="1:8" x14ac:dyDescent="0.2">
      <c r="A76" s="44">
        <v>1250</v>
      </c>
      <c r="B76" s="42" t="s">
        <v>233</v>
      </c>
      <c r="C76" s="153">
        <f>+C77</f>
        <v>183715.78</v>
      </c>
      <c r="D76" s="153">
        <f>+D77</f>
        <v>12742</v>
      </c>
      <c r="E76" s="153">
        <f>+E77</f>
        <v>178569</v>
      </c>
    </row>
    <row r="77" spans="1:8" x14ac:dyDescent="0.2">
      <c r="A77" s="44">
        <v>1251</v>
      </c>
      <c r="B77" s="42" t="s">
        <v>234</v>
      </c>
      <c r="C77" s="146">
        <v>183715.78</v>
      </c>
      <c r="D77" s="146">
        <v>12742</v>
      </c>
      <c r="E77" s="146">
        <v>178569</v>
      </c>
      <c r="F77" s="42" t="s">
        <v>660</v>
      </c>
      <c r="G77" s="148">
        <v>0.15</v>
      </c>
      <c r="H77" s="42" t="s">
        <v>661</v>
      </c>
    </row>
    <row r="78" spans="1:8" x14ac:dyDescent="0.2">
      <c r="A78" s="44">
        <v>1252</v>
      </c>
      <c r="B78" s="42" t="s">
        <v>235</v>
      </c>
      <c r="C78" s="146">
        <v>0</v>
      </c>
      <c r="D78" s="146">
        <v>0</v>
      </c>
      <c r="E78" s="146">
        <v>0</v>
      </c>
    </row>
    <row r="79" spans="1:8" x14ac:dyDescent="0.2">
      <c r="A79" s="44">
        <v>1253</v>
      </c>
      <c r="B79" s="42" t="s">
        <v>236</v>
      </c>
      <c r="C79" s="146">
        <v>0</v>
      </c>
      <c r="D79" s="146">
        <v>0</v>
      </c>
      <c r="E79" s="146">
        <v>0</v>
      </c>
    </row>
    <row r="80" spans="1:8" x14ac:dyDescent="0.2">
      <c r="A80" s="44">
        <v>1254</v>
      </c>
      <c r="B80" s="42" t="s">
        <v>237</v>
      </c>
      <c r="C80" s="146">
        <v>0</v>
      </c>
      <c r="D80" s="146">
        <v>0</v>
      </c>
      <c r="E80" s="146">
        <v>0</v>
      </c>
    </row>
    <row r="81" spans="1:8" x14ac:dyDescent="0.2">
      <c r="A81" s="44">
        <v>1259</v>
      </c>
      <c r="B81" s="42" t="s">
        <v>238</v>
      </c>
      <c r="C81" s="146">
        <v>0</v>
      </c>
      <c r="D81" s="146">
        <v>0</v>
      </c>
      <c r="E81" s="146">
        <v>0</v>
      </c>
    </row>
    <row r="82" spans="1:8" x14ac:dyDescent="0.2">
      <c r="A82" s="44">
        <v>1270</v>
      </c>
      <c r="B82" s="42" t="s">
        <v>239</v>
      </c>
      <c r="C82" s="153">
        <f>+C85+C88</f>
        <v>2419</v>
      </c>
      <c r="D82" s="153">
        <f>+D85</f>
        <v>14452</v>
      </c>
      <c r="E82" s="153">
        <v>0</v>
      </c>
    </row>
    <row r="83" spans="1:8" x14ac:dyDescent="0.2">
      <c r="A83" s="44">
        <v>1271</v>
      </c>
      <c r="B83" s="42" t="s">
        <v>240</v>
      </c>
      <c r="C83" s="146">
        <v>0</v>
      </c>
      <c r="D83" s="146">
        <v>0</v>
      </c>
      <c r="E83" s="146">
        <v>0</v>
      </c>
    </row>
    <row r="84" spans="1:8" x14ac:dyDescent="0.2">
      <c r="A84" s="44">
        <v>1272</v>
      </c>
      <c r="B84" s="42" t="s">
        <v>241</v>
      </c>
      <c r="C84" s="146">
        <v>0</v>
      </c>
      <c r="D84" s="146">
        <v>0</v>
      </c>
      <c r="E84" s="146">
        <v>0</v>
      </c>
    </row>
    <row r="85" spans="1:8" x14ac:dyDescent="0.2">
      <c r="A85" s="44">
        <v>1273</v>
      </c>
      <c r="B85" s="42" t="s">
        <v>242</v>
      </c>
      <c r="C85" s="146">
        <v>0</v>
      </c>
      <c r="D85" s="146">
        <v>14452</v>
      </c>
      <c r="E85" s="146">
        <v>0</v>
      </c>
      <c r="F85" s="149" t="s">
        <v>667</v>
      </c>
      <c r="G85" s="149" t="s">
        <v>668</v>
      </c>
      <c r="H85" s="149" t="s">
        <v>669</v>
      </c>
    </row>
    <row r="86" spans="1:8" x14ac:dyDescent="0.2">
      <c r="A86" s="44">
        <v>1274</v>
      </c>
      <c r="B86" s="42" t="s">
        <v>243</v>
      </c>
      <c r="C86" s="146">
        <v>0</v>
      </c>
      <c r="D86" s="146">
        <v>0</v>
      </c>
      <c r="E86" s="146">
        <v>0</v>
      </c>
    </row>
    <row r="87" spans="1:8" x14ac:dyDescent="0.2">
      <c r="A87" s="44">
        <v>1275</v>
      </c>
      <c r="B87" s="42" t="s">
        <v>244</v>
      </c>
      <c r="C87" s="146">
        <v>0</v>
      </c>
      <c r="D87" s="146">
        <v>0</v>
      </c>
      <c r="E87" s="146">
        <v>0</v>
      </c>
    </row>
    <row r="88" spans="1:8" x14ac:dyDescent="0.2">
      <c r="A88" s="44">
        <v>1279</v>
      </c>
      <c r="B88" s="42" t="s">
        <v>245</v>
      </c>
      <c r="C88" s="146">
        <v>2419</v>
      </c>
      <c r="D88" s="146">
        <v>0</v>
      </c>
      <c r="E88" s="146">
        <v>0</v>
      </c>
      <c r="F88" s="149" t="s">
        <v>670</v>
      </c>
    </row>
    <row r="90" spans="1:8" x14ac:dyDescent="0.2">
      <c r="A90" s="41" t="s">
        <v>582</v>
      </c>
      <c r="B90" s="41"/>
      <c r="C90" s="41"/>
      <c r="D90" s="41"/>
      <c r="E90" s="41"/>
      <c r="F90" s="41"/>
      <c r="G90" s="41"/>
      <c r="H90" s="41"/>
    </row>
    <row r="91" spans="1:8" x14ac:dyDescent="0.2">
      <c r="A91" s="43" t="s">
        <v>146</v>
      </c>
      <c r="B91" s="43" t="s">
        <v>143</v>
      </c>
      <c r="C91" s="43" t="s">
        <v>144</v>
      </c>
      <c r="D91" s="43" t="s">
        <v>246</v>
      </c>
      <c r="E91" s="43"/>
      <c r="F91" s="43"/>
      <c r="G91" s="43"/>
      <c r="H91" s="43"/>
    </row>
    <row r="92" spans="1:8" x14ac:dyDescent="0.2">
      <c r="A92" s="44">
        <v>1160</v>
      </c>
      <c r="B92" s="42" t="s">
        <v>247</v>
      </c>
      <c r="C92" s="46">
        <v>0</v>
      </c>
    </row>
    <row r="93" spans="1:8" x14ac:dyDescent="0.2">
      <c r="A93" s="44">
        <v>1161</v>
      </c>
      <c r="B93" s="42" t="s">
        <v>248</v>
      </c>
      <c r="C93" s="46">
        <v>0</v>
      </c>
    </row>
    <row r="94" spans="1:8" x14ac:dyDescent="0.2">
      <c r="A94" s="44">
        <v>1162</v>
      </c>
      <c r="B94" s="42" t="s">
        <v>249</v>
      </c>
      <c r="C94" s="46">
        <v>0</v>
      </c>
    </row>
    <row r="96" spans="1:8" x14ac:dyDescent="0.2">
      <c r="A96" s="41" t="s">
        <v>583</v>
      </c>
      <c r="B96" s="41"/>
      <c r="C96" s="41"/>
      <c r="D96" s="41"/>
      <c r="E96" s="41"/>
      <c r="F96" s="41"/>
      <c r="G96" s="41"/>
      <c r="H96" s="41"/>
    </row>
    <row r="97" spans="1:8" x14ac:dyDescent="0.2">
      <c r="A97" s="43" t="s">
        <v>146</v>
      </c>
      <c r="B97" s="43" t="s">
        <v>143</v>
      </c>
      <c r="C97" s="43" t="s">
        <v>144</v>
      </c>
      <c r="D97" s="43" t="s">
        <v>194</v>
      </c>
      <c r="E97" s="43"/>
      <c r="F97" s="43"/>
      <c r="G97" s="43"/>
      <c r="H97" s="43"/>
    </row>
    <row r="98" spans="1:8" x14ac:dyDescent="0.2">
      <c r="A98" s="44">
        <v>1290</v>
      </c>
      <c r="B98" s="42" t="s">
        <v>250</v>
      </c>
      <c r="C98" s="46">
        <v>0</v>
      </c>
    </row>
    <row r="99" spans="1:8" x14ac:dyDescent="0.2">
      <c r="A99" s="44">
        <v>1291</v>
      </c>
      <c r="B99" s="42" t="s">
        <v>251</v>
      </c>
      <c r="C99" s="46">
        <v>0</v>
      </c>
    </row>
    <row r="100" spans="1:8" x14ac:dyDescent="0.2">
      <c r="A100" s="44">
        <v>1292</v>
      </c>
      <c r="B100" s="42" t="s">
        <v>252</v>
      </c>
      <c r="C100" s="46">
        <v>0</v>
      </c>
    </row>
    <row r="101" spans="1:8" x14ac:dyDescent="0.2">
      <c r="A101" s="44">
        <v>1293</v>
      </c>
      <c r="B101" s="42" t="s">
        <v>253</v>
      </c>
      <c r="C101" s="46">
        <v>0</v>
      </c>
    </row>
    <row r="103" spans="1:8" x14ac:dyDescent="0.2">
      <c r="A103" s="41" t="s">
        <v>584</v>
      </c>
      <c r="B103" s="41"/>
      <c r="C103" s="41"/>
      <c r="D103" s="41"/>
      <c r="E103" s="41"/>
      <c r="F103" s="41"/>
      <c r="G103" s="41"/>
      <c r="H103" s="41"/>
    </row>
    <row r="104" spans="1:8" x14ac:dyDescent="0.2">
      <c r="A104" s="43" t="s">
        <v>146</v>
      </c>
      <c r="B104" s="43" t="s">
        <v>143</v>
      </c>
      <c r="C104" s="43" t="s">
        <v>144</v>
      </c>
      <c r="D104" s="43" t="s">
        <v>190</v>
      </c>
      <c r="E104" s="43" t="s">
        <v>191</v>
      </c>
      <c r="F104" s="43" t="s">
        <v>192</v>
      </c>
      <c r="G104" s="43" t="s">
        <v>254</v>
      </c>
      <c r="H104" s="43" t="s">
        <v>255</v>
      </c>
    </row>
    <row r="105" spans="1:8" x14ac:dyDescent="0.2">
      <c r="A105" s="44">
        <v>2110</v>
      </c>
      <c r="B105" s="42" t="s">
        <v>256</v>
      </c>
      <c r="C105" s="153">
        <f>+C112</f>
        <v>38525.24</v>
      </c>
      <c r="D105" s="153">
        <f>+C105</f>
        <v>38525.24</v>
      </c>
      <c r="E105" s="147">
        <v>0</v>
      </c>
      <c r="F105" s="147">
        <v>0</v>
      </c>
      <c r="G105" s="147">
        <v>0</v>
      </c>
    </row>
    <row r="106" spans="1:8" x14ac:dyDescent="0.2">
      <c r="A106" s="44">
        <v>2111</v>
      </c>
      <c r="B106" s="42" t="s">
        <v>257</v>
      </c>
      <c r="C106" s="146">
        <v>0</v>
      </c>
      <c r="D106" s="1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2112</v>
      </c>
      <c r="B107" s="42" t="s">
        <v>258</v>
      </c>
      <c r="C107" s="146">
        <v>0</v>
      </c>
      <c r="D107" s="1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2113</v>
      </c>
      <c r="B108" s="42" t="s">
        <v>259</v>
      </c>
      <c r="C108" s="146">
        <v>0</v>
      </c>
      <c r="D108" s="1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2114</v>
      </c>
      <c r="B109" s="42" t="s">
        <v>260</v>
      </c>
      <c r="C109" s="146">
        <v>0</v>
      </c>
      <c r="D109" s="1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2115</v>
      </c>
      <c r="B110" s="42" t="s">
        <v>261</v>
      </c>
      <c r="C110" s="146">
        <v>0</v>
      </c>
      <c r="D110" s="1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2116</v>
      </c>
      <c r="B111" s="42" t="s">
        <v>262</v>
      </c>
      <c r="C111" s="146">
        <v>0</v>
      </c>
      <c r="D111" s="146">
        <v>0</v>
      </c>
      <c r="E111" s="46">
        <v>0</v>
      </c>
      <c r="F111" s="46">
        <v>0</v>
      </c>
      <c r="G111" s="46">
        <v>0</v>
      </c>
    </row>
    <row r="112" spans="1:8" ht="45" x14ac:dyDescent="0.2">
      <c r="A112" s="48">
        <v>2117</v>
      </c>
      <c r="B112" s="173" t="s">
        <v>263</v>
      </c>
      <c r="C112" s="155">
        <v>38525.24</v>
      </c>
      <c r="D112" s="155">
        <f>+C112</f>
        <v>38525.24</v>
      </c>
      <c r="E112" s="150">
        <v>0</v>
      </c>
      <c r="F112" s="150">
        <v>0</v>
      </c>
      <c r="G112" s="150">
        <v>0</v>
      </c>
      <c r="H112" s="151" t="s">
        <v>671</v>
      </c>
    </row>
    <row r="113" spans="1:8" x14ac:dyDescent="0.2">
      <c r="A113" s="44">
        <v>2118</v>
      </c>
      <c r="B113" s="42" t="s">
        <v>264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2119</v>
      </c>
      <c r="B114" s="42" t="s">
        <v>265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2120</v>
      </c>
      <c r="B115" s="42" t="s">
        <v>266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2121</v>
      </c>
      <c r="B116" s="42" t="s">
        <v>267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7" spans="1:8" x14ac:dyDescent="0.2">
      <c r="A117" s="44">
        <v>2122</v>
      </c>
      <c r="B117" s="42" t="s">
        <v>268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</row>
    <row r="118" spans="1:8" x14ac:dyDescent="0.2">
      <c r="A118" s="44">
        <v>2129</v>
      </c>
      <c r="B118" s="42" t="s">
        <v>269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</row>
    <row r="120" spans="1:8" x14ac:dyDescent="0.2">
      <c r="A120" s="41" t="s">
        <v>585</v>
      </c>
      <c r="B120" s="41"/>
      <c r="C120" s="41"/>
      <c r="D120" s="41"/>
      <c r="E120" s="41"/>
      <c r="F120" s="41"/>
      <c r="G120" s="41"/>
      <c r="H120" s="41"/>
    </row>
    <row r="121" spans="1:8" x14ac:dyDescent="0.2">
      <c r="A121" s="43" t="s">
        <v>146</v>
      </c>
      <c r="B121" s="43" t="s">
        <v>143</v>
      </c>
      <c r="C121" s="43" t="s">
        <v>144</v>
      </c>
      <c r="D121" s="43" t="s">
        <v>147</v>
      </c>
      <c r="E121" s="43" t="s">
        <v>194</v>
      </c>
      <c r="F121" s="43"/>
      <c r="G121" s="43"/>
      <c r="H121" s="43"/>
    </row>
    <row r="122" spans="1:8" x14ac:dyDescent="0.2">
      <c r="A122" s="44">
        <v>2160</v>
      </c>
      <c r="B122" s="42" t="s">
        <v>270</v>
      </c>
      <c r="C122" s="46">
        <v>0</v>
      </c>
    </row>
    <row r="123" spans="1:8" x14ac:dyDescent="0.2">
      <c r="A123" s="44">
        <v>2161</v>
      </c>
      <c r="B123" s="42" t="s">
        <v>271</v>
      </c>
      <c r="C123" s="46">
        <v>0</v>
      </c>
    </row>
    <row r="124" spans="1:8" x14ac:dyDescent="0.2">
      <c r="A124" s="44">
        <v>2162</v>
      </c>
      <c r="B124" s="42" t="s">
        <v>272</v>
      </c>
      <c r="C124" s="46">
        <v>0</v>
      </c>
    </row>
    <row r="125" spans="1:8" x14ac:dyDescent="0.2">
      <c r="A125" s="44">
        <v>2163</v>
      </c>
      <c r="B125" s="42" t="s">
        <v>273</v>
      </c>
      <c r="C125" s="46">
        <v>0</v>
      </c>
    </row>
    <row r="126" spans="1:8" x14ac:dyDescent="0.2">
      <c r="A126" s="44">
        <v>2164</v>
      </c>
      <c r="B126" s="42" t="s">
        <v>274</v>
      </c>
      <c r="C126" s="46">
        <v>0</v>
      </c>
    </row>
    <row r="127" spans="1:8" x14ac:dyDescent="0.2">
      <c r="A127" s="44">
        <v>2165</v>
      </c>
      <c r="B127" s="42" t="s">
        <v>275</v>
      </c>
      <c r="C127" s="46">
        <v>0</v>
      </c>
    </row>
    <row r="128" spans="1:8" x14ac:dyDescent="0.2">
      <c r="A128" s="44">
        <v>2166</v>
      </c>
      <c r="B128" s="42" t="s">
        <v>276</v>
      </c>
      <c r="C128" s="46">
        <v>0</v>
      </c>
    </row>
    <row r="129" spans="1:8" x14ac:dyDescent="0.2">
      <c r="A129" s="44">
        <v>2250</v>
      </c>
      <c r="B129" s="42" t="s">
        <v>277</v>
      </c>
      <c r="C129" s="46">
        <v>0</v>
      </c>
    </row>
    <row r="130" spans="1:8" x14ac:dyDescent="0.2">
      <c r="A130" s="44">
        <v>2251</v>
      </c>
      <c r="B130" s="42" t="s">
        <v>278</v>
      </c>
      <c r="C130" s="46">
        <v>0</v>
      </c>
    </row>
    <row r="131" spans="1:8" x14ac:dyDescent="0.2">
      <c r="A131" s="44">
        <v>2252</v>
      </c>
      <c r="B131" s="42" t="s">
        <v>279</v>
      </c>
      <c r="C131" s="46">
        <v>0</v>
      </c>
    </row>
    <row r="132" spans="1:8" x14ac:dyDescent="0.2">
      <c r="A132" s="44">
        <v>2253</v>
      </c>
      <c r="B132" s="42" t="s">
        <v>280</v>
      </c>
      <c r="C132" s="46">
        <v>0</v>
      </c>
    </row>
    <row r="133" spans="1:8" x14ac:dyDescent="0.2">
      <c r="A133" s="44">
        <v>2254</v>
      </c>
      <c r="B133" s="42" t="s">
        <v>281</v>
      </c>
      <c r="C133" s="46">
        <v>0</v>
      </c>
    </row>
    <row r="134" spans="1:8" x14ac:dyDescent="0.2">
      <c r="A134" s="44">
        <v>2255</v>
      </c>
      <c r="B134" s="42" t="s">
        <v>282</v>
      </c>
      <c r="C134" s="46">
        <v>0</v>
      </c>
    </row>
    <row r="135" spans="1:8" x14ac:dyDescent="0.2">
      <c r="A135" s="44">
        <v>2256</v>
      </c>
      <c r="B135" s="42" t="s">
        <v>283</v>
      </c>
      <c r="C135" s="46">
        <v>0</v>
      </c>
    </row>
    <row r="137" spans="1:8" x14ac:dyDescent="0.2">
      <c r="A137" s="41" t="s">
        <v>586</v>
      </c>
      <c r="B137" s="41"/>
      <c r="C137" s="41"/>
      <c r="D137" s="41"/>
      <c r="E137" s="41"/>
      <c r="F137" s="41"/>
      <c r="G137" s="41"/>
      <c r="H137" s="41"/>
    </row>
    <row r="138" spans="1:8" x14ac:dyDescent="0.2">
      <c r="A138" s="45" t="s">
        <v>146</v>
      </c>
      <c r="B138" s="45" t="s">
        <v>143</v>
      </c>
      <c r="C138" s="45" t="s">
        <v>144</v>
      </c>
      <c r="D138" s="45" t="s">
        <v>147</v>
      </c>
      <c r="E138" s="45" t="s">
        <v>194</v>
      </c>
      <c r="F138" s="45"/>
      <c r="G138" s="45"/>
      <c r="H138" s="45"/>
    </row>
    <row r="139" spans="1:8" x14ac:dyDescent="0.2">
      <c r="A139" s="44">
        <v>2159</v>
      </c>
      <c r="B139" s="42" t="s">
        <v>284</v>
      </c>
      <c r="C139" s="46">
        <v>0</v>
      </c>
    </row>
    <row r="140" spans="1:8" x14ac:dyDescent="0.2">
      <c r="A140" s="44">
        <v>2170</v>
      </c>
      <c r="B140" s="42" t="s">
        <v>672</v>
      </c>
      <c r="C140" s="46">
        <v>0</v>
      </c>
    </row>
    <row r="141" spans="1:8" x14ac:dyDescent="0.2">
      <c r="A141" s="44">
        <v>2199</v>
      </c>
      <c r="B141" s="42" t="s">
        <v>285</v>
      </c>
      <c r="C141" s="46">
        <v>0</v>
      </c>
    </row>
    <row r="142" spans="1:8" x14ac:dyDescent="0.2">
      <c r="A142" s="44">
        <v>2240</v>
      </c>
      <c r="B142" s="42" t="s">
        <v>286</v>
      </c>
      <c r="C142" s="46">
        <v>0</v>
      </c>
    </row>
    <row r="143" spans="1:8" x14ac:dyDescent="0.2">
      <c r="A143" s="44">
        <v>2241</v>
      </c>
      <c r="B143" s="42" t="s">
        <v>287</v>
      </c>
      <c r="C143" s="46">
        <v>0</v>
      </c>
    </row>
    <row r="144" spans="1:8" x14ac:dyDescent="0.2">
      <c r="A144" s="44">
        <v>2242</v>
      </c>
      <c r="B144" s="42" t="s">
        <v>288</v>
      </c>
      <c r="C144" s="46">
        <v>0</v>
      </c>
    </row>
    <row r="145" spans="1:4" x14ac:dyDescent="0.2">
      <c r="A145" s="44">
        <v>2249</v>
      </c>
      <c r="B145" s="42" t="s">
        <v>289</v>
      </c>
      <c r="C145" s="46">
        <v>0</v>
      </c>
    </row>
    <row r="146" spans="1:4" x14ac:dyDescent="0.2">
      <c r="A146" s="44"/>
      <c r="C146" s="46"/>
    </row>
    <row r="148" spans="1:4" x14ac:dyDescent="0.2">
      <c r="B148" s="42" t="s">
        <v>649</v>
      </c>
    </row>
    <row r="151" spans="1:4" x14ac:dyDescent="0.2">
      <c r="B151" s="143" t="s">
        <v>652</v>
      </c>
      <c r="D151" s="143" t="s">
        <v>652</v>
      </c>
    </row>
    <row r="152" spans="1:4" x14ac:dyDescent="0.2">
      <c r="B152" s="143" t="s">
        <v>653</v>
      </c>
      <c r="D152" s="143" t="s">
        <v>654</v>
      </c>
    </row>
    <row r="153" spans="1:4" x14ac:dyDescent="0.2">
      <c r="B153" s="143" t="s">
        <v>656</v>
      </c>
      <c r="D153" s="143" t="s">
        <v>655</v>
      </c>
    </row>
    <row r="154" spans="1:4" x14ac:dyDescent="0.2">
      <c r="B154" s="44" t="s">
        <v>657</v>
      </c>
      <c r="D154" s="44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44" sqref="B44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A3" s="111"/>
      <c r="B3" s="12"/>
    </row>
    <row r="4" spans="1:2" ht="15" customHeight="1" x14ac:dyDescent="0.2">
      <c r="A4" s="112" t="s">
        <v>1</v>
      </c>
      <c r="B4" s="29" t="s">
        <v>78</v>
      </c>
    </row>
    <row r="5" spans="1:2" ht="15" customHeight="1" x14ac:dyDescent="0.2">
      <c r="A5" s="110"/>
      <c r="B5" s="29" t="s">
        <v>51</v>
      </c>
    </row>
    <row r="6" spans="1:2" ht="22.5" x14ac:dyDescent="0.2">
      <c r="A6" s="110"/>
      <c r="B6" s="27" t="s">
        <v>644</v>
      </c>
    </row>
    <row r="7" spans="1:2" ht="15" customHeight="1" x14ac:dyDescent="0.2">
      <c r="A7" s="110"/>
      <c r="B7" s="29" t="s">
        <v>52</v>
      </c>
    </row>
    <row r="8" spans="1:2" ht="10.15" x14ac:dyDescent="0.2">
      <c r="A8" s="110"/>
    </row>
    <row r="9" spans="1:2" ht="15" customHeight="1" x14ac:dyDescent="0.2">
      <c r="A9" s="112" t="s">
        <v>3</v>
      </c>
      <c r="B9" s="29" t="s">
        <v>602</v>
      </c>
    </row>
    <row r="10" spans="1:2" ht="15" customHeight="1" x14ac:dyDescent="0.2">
      <c r="A10" s="110"/>
      <c r="B10" s="29" t="s">
        <v>603</v>
      </c>
    </row>
    <row r="11" spans="1:2" ht="15" customHeight="1" x14ac:dyDescent="0.2">
      <c r="A11" s="110"/>
      <c r="B11" s="29" t="s">
        <v>127</v>
      </c>
    </row>
    <row r="12" spans="1:2" ht="15" customHeight="1" x14ac:dyDescent="0.2">
      <c r="A12" s="110"/>
      <c r="B12" s="29" t="s">
        <v>126</v>
      </c>
    </row>
    <row r="13" spans="1:2" ht="15" customHeight="1" x14ac:dyDescent="0.2">
      <c r="A13" s="110"/>
      <c r="B13" s="29" t="s">
        <v>128</v>
      </c>
    </row>
    <row r="14" spans="1:2" ht="10.15" x14ac:dyDescent="0.2">
      <c r="A14" s="110"/>
    </row>
    <row r="15" spans="1:2" ht="15" customHeight="1" x14ac:dyDescent="0.2">
      <c r="A15" s="112" t="s">
        <v>5</v>
      </c>
      <c r="B15" s="30" t="s">
        <v>53</v>
      </c>
    </row>
    <row r="16" spans="1:2" ht="15" customHeight="1" x14ac:dyDescent="0.2">
      <c r="A16" s="110"/>
      <c r="B16" s="30" t="s">
        <v>54</v>
      </c>
    </row>
    <row r="17" spans="1:2" ht="15" customHeight="1" x14ac:dyDescent="0.2">
      <c r="A17" s="110"/>
      <c r="B17" s="30" t="s">
        <v>55</v>
      </c>
    </row>
    <row r="18" spans="1:2" ht="15" customHeight="1" x14ac:dyDescent="0.2">
      <c r="A18" s="110"/>
      <c r="B18" s="29" t="s">
        <v>56</v>
      </c>
    </row>
    <row r="19" spans="1:2" ht="15" customHeight="1" x14ac:dyDescent="0.2">
      <c r="A19" s="110"/>
      <c r="B19" s="23" t="s">
        <v>137</v>
      </c>
    </row>
    <row r="20" spans="1:2" ht="10.15" x14ac:dyDescent="0.2">
      <c r="A20" s="110"/>
    </row>
    <row r="21" spans="1:2" ht="15" customHeight="1" x14ac:dyDescent="0.2">
      <c r="A21" s="112" t="s">
        <v>133</v>
      </c>
      <c r="B21" s="1" t="s">
        <v>171</v>
      </c>
    </row>
    <row r="22" spans="1:2" ht="15" customHeight="1" x14ac:dyDescent="0.2">
      <c r="A22" s="110"/>
      <c r="B22" s="31" t="s">
        <v>172</v>
      </c>
    </row>
    <row r="23" spans="1:2" ht="10.15" x14ac:dyDescent="0.2">
      <c r="A23" s="110"/>
    </row>
    <row r="24" spans="1:2" ht="15" customHeight="1" x14ac:dyDescent="0.2">
      <c r="A24" s="112" t="s">
        <v>7</v>
      </c>
      <c r="B24" s="23" t="s">
        <v>57</v>
      </c>
    </row>
    <row r="25" spans="1:2" ht="15" customHeight="1" x14ac:dyDescent="0.2">
      <c r="A25" s="110"/>
      <c r="B25" s="23" t="s">
        <v>129</v>
      </c>
    </row>
    <row r="26" spans="1:2" ht="15" customHeight="1" x14ac:dyDescent="0.2">
      <c r="A26" s="110"/>
      <c r="B26" s="23" t="s">
        <v>130</v>
      </c>
    </row>
    <row r="27" spans="1:2" ht="10.15" x14ac:dyDescent="0.2">
      <c r="A27" s="110"/>
    </row>
    <row r="28" spans="1:2" ht="15" customHeight="1" x14ac:dyDescent="0.2">
      <c r="A28" s="112" t="s">
        <v>8</v>
      </c>
      <c r="B28" s="23" t="s">
        <v>58</v>
      </c>
    </row>
    <row r="29" spans="1:2" ht="15" customHeight="1" x14ac:dyDescent="0.2">
      <c r="A29" s="110"/>
      <c r="B29" s="23" t="s">
        <v>136</v>
      </c>
    </row>
    <row r="30" spans="1:2" ht="15" customHeight="1" x14ac:dyDescent="0.2">
      <c r="A30" s="110"/>
      <c r="B30" s="23" t="s">
        <v>59</v>
      </c>
    </row>
    <row r="31" spans="1:2" ht="15" customHeight="1" x14ac:dyDescent="0.2">
      <c r="A31" s="110"/>
      <c r="B31" s="32" t="s">
        <v>60</v>
      </c>
    </row>
    <row r="32" spans="1:2" ht="10.15" x14ac:dyDescent="0.2">
      <c r="A32" s="110"/>
    </row>
    <row r="33" spans="1:2" ht="15" customHeight="1" x14ac:dyDescent="0.2">
      <c r="A33" s="112" t="s">
        <v>9</v>
      </c>
      <c r="B33" s="23" t="s">
        <v>61</v>
      </c>
    </row>
    <row r="34" spans="1:2" ht="15" customHeight="1" x14ac:dyDescent="0.2">
      <c r="A34" s="110"/>
      <c r="B34" s="23" t="s">
        <v>62</v>
      </c>
    </row>
    <row r="35" spans="1:2" ht="10.15" x14ac:dyDescent="0.2">
      <c r="A35" s="110"/>
    </row>
    <row r="36" spans="1:2" ht="15" customHeight="1" x14ac:dyDescent="0.2">
      <c r="A36" s="112" t="s">
        <v>11</v>
      </c>
      <c r="B36" s="29" t="s">
        <v>131</v>
      </c>
    </row>
    <row r="37" spans="1:2" ht="15" customHeight="1" x14ac:dyDescent="0.2">
      <c r="A37" s="110"/>
      <c r="B37" s="29" t="s">
        <v>138</v>
      </c>
    </row>
    <row r="38" spans="1:2" ht="15" customHeight="1" x14ac:dyDescent="0.2">
      <c r="A38" s="110"/>
      <c r="B38" s="33" t="s">
        <v>174</v>
      </c>
    </row>
    <row r="39" spans="1:2" ht="15" customHeight="1" x14ac:dyDescent="0.2">
      <c r="A39" s="110"/>
      <c r="B39" s="29" t="s">
        <v>175</v>
      </c>
    </row>
    <row r="40" spans="1:2" ht="15" customHeight="1" x14ac:dyDescent="0.2">
      <c r="A40" s="110"/>
      <c r="B40" s="29" t="s">
        <v>134</v>
      </c>
    </row>
    <row r="41" spans="1:2" ht="15" customHeight="1" x14ac:dyDescent="0.2">
      <c r="A41" s="110"/>
      <c r="B41" s="29" t="s">
        <v>135</v>
      </c>
    </row>
    <row r="42" spans="1:2" ht="10.15" x14ac:dyDescent="0.2">
      <c r="A42" s="110"/>
    </row>
    <row r="43" spans="1:2" ht="15" customHeight="1" x14ac:dyDescent="0.2">
      <c r="A43" s="112" t="s">
        <v>13</v>
      </c>
      <c r="B43" s="29" t="s">
        <v>139</v>
      </c>
    </row>
    <row r="44" spans="1:2" ht="15" customHeight="1" x14ac:dyDescent="0.2">
      <c r="A44" s="110"/>
      <c r="B44" s="29" t="s">
        <v>142</v>
      </c>
    </row>
    <row r="45" spans="1:2" ht="15" customHeight="1" x14ac:dyDescent="0.2">
      <c r="A45" s="110"/>
      <c r="B45" s="33" t="s">
        <v>176</v>
      </c>
    </row>
    <row r="46" spans="1:2" ht="15" customHeight="1" x14ac:dyDescent="0.2">
      <c r="A46" s="110"/>
      <c r="B46" s="29" t="s">
        <v>177</v>
      </c>
    </row>
    <row r="47" spans="1:2" ht="15" customHeight="1" x14ac:dyDescent="0.2">
      <c r="A47" s="110"/>
      <c r="B47" s="29" t="s">
        <v>141</v>
      </c>
    </row>
    <row r="48" spans="1:2" ht="15" customHeight="1" x14ac:dyDescent="0.2">
      <c r="A48" s="110"/>
      <c r="B48" s="29" t="s">
        <v>140</v>
      </c>
    </row>
    <row r="49" spans="1:2" ht="10.15" x14ac:dyDescent="0.2">
      <c r="A49" s="110"/>
    </row>
    <row r="50" spans="1:2" ht="25.5" customHeight="1" x14ac:dyDescent="0.2">
      <c r="A50" s="112" t="s">
        <v>15</v>
      </c>
      <c r="B50" s="27" t="s">
        <v>157</v>
      </c>
    </row>
    <row r="51" spans="1:2" ht="10.15" x14ac:dyDescent="0.2">
      <c r="A51" s="110"/>
    </row>
    <row r="52" spans="1:2" ht="15" customHeight="1" x14ac:dyDescent="0.2">
      <c r="A52" s="112" t="s">
        <v>17</v>
      </c>
      <c r="B52" s="29" t="s">
        <v>63</v>
      </c>
    </row>
    <row r="53" spans="1:2" ht="10.15" x14ac:dyDescent="0.2">
      <c r="A53" s="110"/>
    </row>
    <row r="54" spans="1:2" ht="15" customHeight="1" x14ac:dyDescent="0.2">
      <c r="A54" s="112" t="s">
        <v>18</v>
      </c>
      <c r="B54" s="30" t="s">
        <v>64</v>
      </c>
    </row>
    <row r="55" spans="1:2" ht="15" customHeight="1" x14ac:dyDescent="0.2">
      <c r="A55" s="110"/>
      <c r="B55" s="30" t="s">
        <v>65</v>
      </c>
    </row>
    <row r="56" spans="1:2" ht="15" customHeight="1" x14ac:dyDescent="0.2">
      <c r="A56" s="110"/>
      <c r="B56" s="30" t="s">
        <v>66</v>
      </c>
    </row>
    <row r="57" spans="1:2" ht="15" customHeight="1" x14ac:dyDescent="0.2">
      <c r="A57" s="110"/>
      <c r="B57" s="30" t="s">
        <v>67</v>
      </c>
    </row>
    <row r="58" spans="1:2" ht="15" customHeight="1" x14ac:dyDescent="0.2">
      <c r="A58" s="110"/>
      <c r="B58" s="30" t="s">
        <v>68</v>
      </c>
    </row>
    <row r="59" spans="1:2" x14ac:dyDescent="0.2">
      <c r="A59" s="110"/>
    </row>
    <row r="60" spans="1:2" ht="15" customHeight="1" x14ac:dyDescent="0.2">
      <c r="A60" s="112" t="s">
        <v>20</v>
      </c>
      <c r="B60" s="23" t="s">
        <v>69</v>
      </c>
    </row>
    <row r="61" spans="1:2" x14ac:dyDescent="0.2">
      <c r="A61" s="110"/>
      <c r="B61" s="23"/>
    </row>
    <row r="62" spans="1:2" ht="15" customHeight="1" x14ac:dyDescent="0.2">
      <c r="A62" s="112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8"/>
  <sheetViews>
    <sheetView zoomScaleNormal="100" workbookViewId="0">
      <selection activeCell="E120" sqref="E120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24.28515625" style="42" customWidth="1"/>
    <col min="4" max="4" width="19.7109375" style="42" customWidth="1"/>
    <col min="5" max="5" width="37" style="42" customWidth="1"/>
    <col min="6" max="16384" width="9.140625" style="42"/>
  </cols>
  <sheetData>
    <row r="1" spans="1:5" s="48" customFormat="1" ht="18.95" customHeight="1" x14ac:dyDescent="0.3">
      <c r="A1" s="177" t="str">
        <f>ESF!A1</f>
        <v>FIDEICOMISO CIUDAD INDUSTRIAL DE LEON</v>
      </c>
      <c r="B1" s="177"/>
      <c r="C1" s="177"/>
      <c r="D1" s="36" t="s">
        <v>179</v>
      </c>
      <c r="E1" s="47">
        <f>'Notas a los Edos Financieros'!D1</f>
        <v>2021</v>
      </c>
    </row>
    <row r="2" spans="1:5" s="38" customFormat="1" ht="18.95" customHeight="1" x14ac:dyDescent="0.3">
      <c r="A2" s="177" t="s">
        <v>290</v>
      </c>
      <c r="B2" s="177"/>
      <c r="C2" s="177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3">
      <c r="A3" s="177" t="str">
        <f>ESF!A3</f>
        <v>Correspondiente del 01 de Enero al 31 de Diciembre de 2021</v>
      </c>
      <c r="B3" s="177"/>
      <c r="C3" s="177"/>
      <c r="D3" s="36" t="s">
        <v>182</v>
      </c>
      <c r="E3" s="47">
        <f>'Notas a los Edos Financieros'!D3</f>
        <v>4</v>
      </c>
    </row>
    <row r="4" spans="1:5" ht="10.15" x14ac:dyDescent="0.2">
      <c r="A4" s="40" t="s">
        <v>183</v>
      </c>
      <c r="B4" s="41"/>
      <c r="C4" s="41"/>
      <c r="D4" s="41"/>
      <c r="E4" s="41"/>
    </row>
    <row r="6" spans="1:5" ht="10.1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ht="10.1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ht="10.1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ht="10.1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ht="10.1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ht="10.1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ht="10.1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ht="10.1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ht="10.1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ht="10.1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ht="10.1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ht="10.1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ht="10.1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ht="10.1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ht="10.1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ht="10.1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ht="10.1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156">
        <f>C75</f>
        <v>418970.31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ht="22.5" x14ac:dyDescent="0.2">
      <c r="A75" s="69">
        <v>4311</v>
      </c>
      <c r="B75" s="157" t="s">
        <v>508</v>
      </c>
      <c r="C75" s="158">
        <v>418970.31</v>
      </c>
      <c r="D75" s="157" t="s">
        <v>673</v>
      </c>
      <c r="E75" s="71" t="s">
        <v>674</v>
      </c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156">
        <v>1252599.67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156">
        <v>1227799.53</v>
      </c>
      <c r="D99" s="74">
        <v>1</v>
      </c>
      <c r="E99" s="70"/>
    </row>
    <row r="100" spans="1:5" x14ac:dyDescent="0.2">
      <c r="A100" s="72">
        <v>5110</v>
      </c>
      <c r="B100" s="70" t="s">
        <v>348</v>
      </c>
      <c r="C100" s="156">
        <v>549203.73</v>
      </c>
      <c r="D100" s="74">
        <v>0.44730733037501647</v>
      </c>
      <c r="E100" s="70"/>
    </row>
    <row r="101" spans="1:5" x14ac:dyDescent="0.2">
      <c r="A101" s="72">
        <v>5111</v>
      </c>
      <c r="B101" s="70" t="s">
        <v>349</v>
      </c>
      <c r="C101" s="156">
        <v>255725.43</v>
      </c>
      <c r="D101" s="74">
        <v>0.2082794656225353</v>
      </c>
      <c r="E101" s="42" t="s">
        <v>675</v>
      </c>
    </row>
    <row r="102" spans="1:5" x14ac:dyDescent="0.2">
      <c r="A102" s="72">
        <v>5112</v>
      </c>
      <c r="B102" s="70" t="s">
        <v>350</v>
      </c>
      <c r="C102" s="156">
        <v>0</v>
      </c>
      <c r="D102" s="74">
        <v>0</v>
      </c>
    </row>
    <row r="103" spans="1:5" x14ac:dyDescent="0.2">
      <c r="A103" s="72">
        <v>5113</v>
      </c>
      <c r="B103" s="70" t="s">
        <v>351</v>
      </c>
      <c r="C103" s="156">
        <v>146685.38</v>
      </c>
      <c r="D103" s="74">
        <v>0.11947013858198823</v>
      </c>
      <c r="E103" s="42" t="s">
        <v>682</v>
      </c>
    </row>
    <row r="104" spans="1:5" x14ac:dyDescent="0.2">
      <c r="A104" s="72">
        <v>5114</v>
      </c>
      <c r="B104" s="70" t="s">
        <v>352</v>
      </c>
      <c r="C104" s="156">
        <v>55259.01</v>
      </c>
      <c r="D104" s="74">
        <v>4.5006541092257955E-2</v>
      </c>
    </row>
    <row r="105" spans="1:5" x14ac:dyDescent="0.2">
      <c r="A105" s="72">
        <v>5115</v>
      </c>
      <c r="B105" s="70" t="s">
        <v>353</v>
      </c>
      <c r="C105" s="156">
        <v>91533.91</v>
      </c>
      <c r="D105" s="74">
        <v>7.4551185078235049E-2</v>
      </c>
    </row>
    <row r="106" spans="1:5" x14ac:dyDescent="0.2">
      <c r="A106" s="72">
        <v>5116</v>
      </c>
      <c r="B106" s="70" t="s">
        <v>354</v>
      </c>
      <c r="C106" s="156">
        <v>0</v>
      </c>
      <c r="D106" s="74">
        <v>0</v>
      </c>
      <c r="E106" s="149"/>
    </row>
    <row r="107" spans="1:5" x14ac:dyDescent="0.2">
      <c r="A107" s="72">
        <v>5120</v>
      </c>
      <c r="B107" s="70" t="s">
        <v>355</v>
      </c>
      <c r="C107" s="156">
        <v>40729.230000000003</v>
      </c>
      <c r="D107" s="74">
        <v>3.3172540797437838E-2</v>
      </c>
      <c r="E107" s="149"/>
    </row>
    <row r="108" spans="1:5" x14ac:dyDescent="0.2">
      <c r="A108" s="72">
        <v>5121</v>
      </c>
      <c r="B108" s="70" t="s">
        <v>356</v>
      </c>
      <c r="C108" s="156">
        <v>13042.52</v>
      </c>
      <c r="D108" s="74">
        <v>1.0622678769065827E-2</v>
      </c>
      <c r="E108" s="149"/>
    </row>
    <row r="109" spans="1:5" x14ac:dyDescent="0.2">
      <c r="A109" s="72">
        <v>5122</v>
      </c>
      <c r="B109" s="70" t="s">
        <v>357</v>
      </c>
      <c r="C109" s="156">
        <v>0</v>
      </c>
      <c r="D109" s="74">
        <v>0</v>
      </c>
      <c r="E109" s="149"/>
    </row>
    <row r="110" spans="1:5" x14ac:dyDescent="0.2">
      <c r="A110" s="72">
        <v>5123</v>
      </c>
      <c r="B110" s="70" t="s">
        <v>358</v>
      </c>
      <c r="C110" s="156">
        <v>0</v>
      </c>
      <c r="D110" s="74">
        <v>0</v>
      </c>
      <c r="E110" s="149"/>
    </row>
    <row r="111" spans="1:5" x14ac:dyDescent="0.2">
      <c r="A111" s="72">
        <v>5124</v>
      </c>
      <c r="B111" s="70" t="s">
        <v>359</v>
      </c>
      <c r="C111" s="156">
        <v>0</v>
      </c>
      <c r="D111" s="74">
        <v>0</v>
      </c>
      <c r="E111" s="149"/>
    </row>
    <row r="112" spans="1:5" x14ac:dyDescent="0.2">
      <c r="A112" s="72">
        <v>5125</v>
      </c>
      <c r="B112" s="70" t="s">
        <v>360</v>
      </c>
      <c r="C112" s="156">
        <v>0</v>
      </c>
      <c r="D112" s="74">
        <v>0</v>
      </c>
      <c r="E112" s="149"/>
    </row>
    <row r="113" spans="1:5" x14ac:dyDescent="0.2">
      <c r="A113" s="72">
        <v>5126</v>
      </c>
      <c r="B113" s="70" t="s">
        <v>361</v>
      </c>
      <c r="C113" s="156">
        <v>26320</v>
      </c>
      <c r="D113" s="74">
        <v>2.1436724283482988E-2</v>
      </c>
      <c r="E113" s="149"/>
    </row>
    <row r="114" spans="1:5" x14ac:dyDescent="0.2">
      <c r="A114" s="72">
        <v>5127</v>
      </c>
      <c r="B114" s="70" t="s">
        <v>362</v>
      </c>
      <c r="C114" s="156">
        <v>150.88999999999999</v>
      </c>
      <c r="D114" s="74">
        <v>1.2289465528627462E-4</v>
      </c>
      <c r="E114" s="149"/>
    </row>
    <row r="115" spans="1:5" x14ac:dyDescent="0.2">
      <c r="A115" s="72">
        <v>5128</v>
      </c>
      <c r="B115" s="70" t="s">
        <v>363</v>
      </c>
      <c r="C115" s="156">
        <v>0</v>
      </c>
      <c r="D115" s="74">
        <v>0</v>
      </c>
      <c r="E115" s="149"/>
    </row>
    <row r="116" spans="1:5" x14ac:dyDescent="0.2">
      <c r="A116" s="72">
        <v>5129</v>
      </c>
      <c r="B116" s="70" t="s">
        <v>364</v>
      </c>
      <c r="C116" s="156">
        <v>1215.82</v>
      </c>
      <c r="D116" s="74">
        <v>9.9024308960274647E-4</v>
      </c>
      <c r="E116" s="149"/>
    </row>
    <row r="117" spans="1:5" x14ac:dyDescent="0.2">
      <c r="A117" s="72">
        <v>5130</v>
      </c>
      <c r="B117" s="70" t="s">
        <v>365</v>
      </c>
      <c r="C117" s="156">
        <v>637866.56999999995</v>
      </c>
      <c r="D117" s="74">
        <v>0.51952012882754561</v>
      </c>
      <c r="E117" s="149"/>
    </row>
    <row r="118" spans="1:5" x14ac:dyDescent="0.2">
      <c r="A118" s="72">
        <v>5131</v>
      </c>
      <c r="B118" s="70" t="s">
        <v>366</v>
      </c>
      <c r="C118" s="156">
        <v>18947</v>
      </c>
      <c r="D118" s="74">
        <v>1.5431672302399399E-2</v>
      </c>
      <c r="E118" s="149"/>
    </row>
    <row r="119" spans="1:5" x14ac:dyDescent="0.2">
      <c r="A119" s="72">
        <v>5132</v>
      </c>
      <c r="B119" s="70" t="s">
        <v>367</v>
      </c>
      <c r="C119" s="156">
        <v>0</v>
      </c>
      <c r="D119" s="74">
        <v>0</v>
      </c>
      <c r="E119" s="149"/>
    </row>
    <row r="120" spans="1:5" x14ac:dyDescent="0.2">
      <c r="A120" s="72">
        <v>5133</v>
      </c>
      <c r="B120" s="70" t="s">
        <v>368</v>
      </c>
      <c r="C120" s="156">
        <v>88595.95</v>
      </c>
      <c r="D120" s="74">
        <v>7.2158318874743332E-2</v>
      </c>
      <c r="E120" s="149"/>
    </row>
    <row r="121" spans="1:5" x14ac:dyDescent="0.2">
      <c r="A121" s="72">
        <v>5134</v>
      </c>
      <c r="B121" s="70" t="s">
        <v>369</v>
      </c>
      <c r="C121" s="156">
        <v>196129.58</v>
      </c>
      <c r="D121" s="74">
        <v>0.15974071923614433</v>
      </c>
      <c r="E121" s="149" t="s">
        <v>680</v>
      </c>
    </row>
    <row r="122" spans="1:5" x14ac:dyDescent="0.2">
      <c r="A122" s="72">
        <v>5135</v>
      </c>
      <c r="B122" s="70" t="s">
        <v>370</v>
      </c>
      <c r="C122" s="156">
        <v>25118.01</v>
      </c>
      <c r="D122" s="74">
        <v>2.0457745247711569E-2</v>
      </c>
      <c r="E122" s="149"/>
    </row>
    <row r="123" spans="1:5" x14ac:dyDescent="0.2">
      <c r="A123" s="72">
        <v>5136</v>
      </c>
      <c r="B123" s="70" t="s">
        <v>371</v>
      </c>
      <c r="C123" s="156">
        <v>0</v>
      </c>
      <c r="D123" s="74">
        <v>0</v>
      </c>
      <c r="E123" s="149"/>
    </row>
    <row r="124" spans="1:5" x14ac:dyDescent="0.2">
      <c r="A124" s="72">
        <v>5137</v>
      </c>
      <c r="B124" s="70" t="s">
        <v>372</v>
      </c>
      <c r="C124" s="156">
        <v>1698</v>
      </c>
      <c r="D124" s="74">
        <v>1.3829619237596547E-3</v>
      </c>
      <c r="E124" s="149"/>
    </row>
    <row r="125" spans="1:5" x14ac:dyDescent="0.2">
      <c r="A125" s="72">
        <v>5138</v>
      </c>
      <c r="B125" s="70" t="s">
        <v>373</v>
      </c>
      <c r="C125" s="156">
        <v>2820.29</v>
      </c>
      <c r="D125" s="74">
        <v>2.2970280824264528E-3</v>
      </c>
      <c r="E125" s="149"/>
    </row>
    <row r="126" spans="1:5" x14ac:dyDescent="0.2">
      <c r="A126" s="72">
        <v>5139</v>
      </c>
      <c r="B126" s="70" t="s">
        <v>374</v>
      </c>
      <c r="C126" s="156">
        <v>304557.74</v>
      </c>
      <c r="D126" s="74">
        <v>0.24805168316036086</v>
      </c>
      <c r="E126" s="149" t="s">
        <v>681</v>
      </c>
    </row>
    <row r="127" spans="1:5" x14ac:dyDescent="0.2">
      <c r="A127" s="72">
        <v>5200</v>
      </c>
      <c r="B127" s="70" t="s">
        <v>375</v>
      </c>
      <c r="C127" s="156">
        <v>0</v>
      </c>
      <c r="D127" s="74">
        <v>0</v>
      </c>
      <c r="E127" s="149"/>
    </row>
    <row r="128" spans="1:5" x14ac:dyDescent="0.2">
      <c r="A128" s="72">
        <v>5210</v>
      </c>
      <c r="B128" s="70" t="s">
        <v>376</v>
      </c>
      <c r="C128" s="156">
        <v>0</v>
      </c>
      <c r="D128" s="74">
        <v>0</v>
      </c>
      <c r="E128" s="149"/>
    </row>
    <row r="129" spans="1:5" x14ac:dyDescent="0.2">
      <c r="A129" s="72">
        <v>5211</v>
      </c>
      <c r="B129" s="70" t="s">
        <v>377</v>
      </c>
      <c r="C129" s="156">
        <v>0</v>
      </c>
      <c r="D129" s="74">
        <v>0</v>
      </c>
      <c r="E129" s="149"/>
    </row>
    <row r="130" spans="1:5" x14ac:dyDescent="0.2">
      <c r="A130" s="72">
        <v>5212</v>
      </c>
      <c r="B130" s="70" t="s">
        <v>378</v>
      </c>
      <c r="C130" s="156">
        <v>0</v>
      </c>
      <c r="D130" s="74">
        <v>0</v>
      </c>
      <c r="E130" s="149"/>
    </row>
    <row r="131" spans="1:5" x14ac:dyDescent="0.2">
      <c r="A131" s="72">
        <v>5220</v>
      </c>
      <c r="B131" s="70" t="s">
        <v>379</v>
      </c>
      <c r="C131" s="156">
        <v>0</v>
      </c>
      <c r="D131" s="74">
        <v>0</v>
      </c>
      <c r="E131" s="149"/>
    </row>
    <row r="132" spans="1:5" x14ac:dyDescent="0.2">
      <c r="A132" s="72">
        <v>5221</v>
      </c>
      <c r="B132" s="70" t="s">
        <v>380</v>
      </c>
      <c r="C132" s="156">
        <v>0</v>
      </c>
      <c r="D132" s="74">
        <v>0</v>
      </c>
      <c r="E132" s="149"/>
    </row>
    <row r="133" spans="1:5" x14ac:dyDescent="0.2">
      <c r="A133" s="72">
        <v>5222</v>
      </c>
      <c r="B133" s="70" t="s">
        <v>381</v>
      </c>
      <c r="C133" s="156">
        <v>0</v>
      </c>
      <c r="D133" s="74">
        <v>0</v>
      </c>
      <c r="E133" s="149"/>
    </row>
    <row r="134" spans="1:5" x14ac:dyDescent="0.2">
      <c r="A134" s="72">
        <v>5230</v>
      </c>
      <c r="B134" s="70" t="s">
        <v>326</v>
      </c>
      <c r="C134" s="156">
        <v>0</v>
      </c>
      <c r="D134" s="74">
        <v>0</v>
      </c>
      <c r="E134" s="149"/>
    </row>
    <row r="135" spans="1:5" x14ac:dyDescent="0.2">
      <c r="A135" s="72">
        <v>5231</v>
      </c>
      <c r="B135" s="70" t="s">
        <v>382</v>
      </c>
      <c r="C135" s="156">
        <v>0</v>
      </c>
      <c r="D135" s="74">
        <v>0</v>
      </c>
      <c r="E135" s="149"/>
    </row>
    <row r="136" spans="1:5" x14ac:dyDescent="0.2">
      <c r="A136" s="72">
        <v>5232</v>
      </c>
      <c r="B136" s="70" t="s">
        <v>383</v>
      </c>
      <c r="C136" s="156">
        <v>0</v>
      </c>
      <c r="D136" s="74">
        <v>0</v>
      </c>
      <c r="E136" s="149"/>
    </row>
    <row r="137" spans="1:5" x14ac:dyDescent="0.2">
      <c r="A137" s="72">
        <v>5240</v>
      </c>
      <c r="B137" s="70" t="s">
        <v>327</v>
      </c>
      <c r="C137" s="156">
        <v>0</v>
      </c>
      <c r="D137" s="74">
        <v>0</v>
      </c>
      <c r="E137" s="149"/>
    </row>
    <row r="138" spans="1:5" x14ac:dyDescent="0.2">
      <c r="A138" s="72">
        <v>5241</v>
      </c>
      <c r="B138" s="70" t="s">
        <v>384</v>
      </c>
      <c r="C138" s="156">
        <v>0</v>
      </c>
      <c r="D138" s="74">
        <v>0</v>
      </c>
      <c r="E138" s="149"/>
    </row>
    <row r="139" spans="1:5" x14ac:dyDescent="0.2">
      <c r="A139" s="72">
        <v>5242</v>
      </c>
      <c r="B139" s="70" t="s">
        <v>385</v>
      </c>
      <c r="C139" s="156">
        <v>0</v>
      </c>
      <c r="D139" s="74">
        <v>0</v>
      </c>
      <c r="E139" s="149"/>
    </row>
    <row r="140" spans="1:5" x14ac:dyDescent="0.2">
      <c r="A140" s="72">
        <v>5243</v>
      </c>
      <c r="B140" s="70" t="s">
        <v>386</v>
      </c>
      <c r="C140" s="156">
        <v>0</v>
      </c>
      <c r="D140" s="74">
        <v>0</v>
      </c>
      <c r="E140" s="149"/>
    </row>
    <row r="141" spans="1:5" x14ac:dyDescent="0.2">
      <c r="A141" s="72">
        <v>5244</v>
      </c>
      <c r="B141" s="70" t="s">
        <v>387</v>
      </c>
      <c r="C141" s="156">
        <v>0</v>
      </c>
      <c r="D141" s="74">
        <v>0</v>
      </c>
      <c r="E141" s="149"/>
    </row>
    <row r="142" spans="1:5" x14ac:dyDescent="0.2">
      <c r="A142" s="72">
        <v>5250</v>
      </c>
      <c r="B142" s="70" t="s">
        <v>328</v>
      </c>
      <c r="C142" s="156">
        <v>0</v>
      </c>
      <c r="D142" s="74">
        <v>0</v>
      </c>
      <c r="E142" s="149"/>
    </row>
    <row r="143" spans="1:5" x14ac:dyDescent="0.2">
      <c r="A143" s="72">
        <v>5251</v>
      </c>
      <c r="B143" s="70" t="s">
        <v>388</v>
      </c>
      <c r="C143" s="156">
        <v>0</v>
      </c>
      <c r="D143" s="74">
        <v>0</v>
      </c>
      <c r="E143" s="149"/>
    </row>
    <row r="144" spans="1:5" x14ac:dyDescent="0.2">
      <c r="A144" s="72">
        <v>5252</v>
      </c>
      <c r="B144" s="70" t="s">
        <v>389</v>
      </c>
      <c r="C144" s="156">
        <v>0</v>
      </c>
      <c r="D144" s="74">
        <v>0</v>
      </c>
      <c r="E144" s="149"/>
    </row>
    <row r="145" spans="1:5" x14ac:dyDescent="0.2">
      <c r="A145" s="72">
        <v>5259</v>
      </c>
      <c r="B145" s="70" t="s">
        <v>390</v>
      </c>
      <c r="C145" s="156">
        <v>0</v>
      </c>
      <c r="D145" s="74">
        <v>0</v>
      </c>
      <c r="E145" s="149"/>
    </row>
    <row r="146" spans="1:5" x14ac:dyDescent="0.2">
      <c r="A146" s="72">
        <v>5260</v>
      </c>
      <c r="B146" s="70" t="s">
        <v>391</v>
      </c>
      <c r="C146" s="156">
        <v>0</v>
      </c>
      <c r="D146" s="74">
        <v>0</v>
      </c>
      <c r="E146" s="149"/>
    </row>
    <row r="147" spans="1:5" x14ac:dyDescent="0.2">
      <c r="A147" s="72">
        <v>5261</v>
      </c>
      <c r="B147" s="70" t="s">
        <v>392</v>
      </c>
      <c r="C147" s="156">
        <v>0</v>
      </c>
      <c r="D147" s="74">
        <v>0</v>
      </c>
      <c r="E147" s="149"/>
    </row>
    <row r="148" spans="1:5" x14ac:dyDescent="0.2">
      <c r="A148" s="72">
        <v>5262</v>
      </c>
      <c r="B148" s="70" t="s">
        <v>393</v>
      </c>
      <c r="C148" s="156">
        <v>0</v>
      </c>
      <c r="D148" s="74">
        <v>0</v>
      </c>
      <c r="E148" s="149"/>
    </row>
    <row r="149" spans="1:5" x14ac:dyDescent="0.2">
      <c r="A149" s="72">
        <v>5270</v>
      </c>
      <c r="B149" s="70" t="s">
        <v>394</v>
      </c>
      <c r="C149" s="156">
        <v>0</v>
      </c>
      <c r="D149" s="74">
        <v>0</v>
      </c>
      <c r="E149" s="149"/>
    </row>
    <row r="150" spans="1:5" x14ac:dyDescent="0.2">
      <c r="A150" s="72">
        <v>5271</v>
      </c>
      <c r="B150" s="70" t="s">
        <v>395</v>
      </c>
      <c r="C150" s="156">
        <v>0</v>
      </c>
      <c r="D150" s="74">
        <v>0</v>
      </c>
      <c r="E150" s="149"/>
    </row>
    <row r="151" spans="1:5" x14ac:dyDescent="0.2">
      <c r="A151" s="72">
        <v>5280</v>
      </c>
      <c r="B151" s="70" t="s">
        <v>396</v>
      </c>
      <c r="C151" s="156">
        <v>0</v>
      </c>
      <c r="D151" s="74">
        <v>0</v>
      </c>
      <c r="E151" s="149"/>
    </row>
    <row r="152" spans="1:5" x14ac:dyDescent="0.2">
      <c r="A152" s="72">
        <v>5281</v>
      </c>
      <c r="B152" s="70" t="s">
        <v>397</v>
      </c>
      <c r="C152" s="156">
        <v>0</v>
      </c>
      <c r="D152" s="74">
        <v>0</v>
      </c>
      <c r="E152" s="149"/>
    </row>
    <row r="153" spans="1:5" x14ac:dyDescent="0.2">
      <c r="A153" s="72">
        <v>5282</v>
      </c>
      <c r="B153" s="70" t="s">
        <v>398</v>
      </c>
      <c r="C153" s="156">
        <v>0</v>
      </c>
      <c r="D153" s="74">
        <v>0</v>
      </c>
      <c r="E153" s="149"/>
    </row>
    <row r="154" spans="1:5" x14ac:dyDescent="0.2">
      <c r="A154" s="72">
        <v>5283</v>
      </c>
      <c r="B154" s="70" t="s">
        <v>399</v>
      </c>
      <c r="C154" s="156">
        <v>0</v>
      </c>
      <c r="D154" s="74">
        <v>0</v>
      </c>
      <c r="E154" s="149"/>
    </row>
    <row r="155" spans="1:5" x14ac:dyDescent="0.2">
      <c r="A155" s="72">
        <v>5284</v>
      </c>
      <c r="B155" s="70" t="s">
        <v>400</v>
      </c>
      <c r="C155" s="156">
        <v>0</v>
      </c>
      <c r="D155" s="74">
        <v>0</v>
      </c>
      <c r="E155" s="149"/>
    </row>
    <row r="156" spans="1:5" x14ac:dyDescent="0.2">
      <c r="A156" s="72">
        <v>5285</v>
      </c>
      <c r="B156" s="70" t="s">
        <v>401</v>
      </c>
      <c r="C156" s="156">
        <v>0</v>
      </c>
      <c r="D156" s="74">
        <v>0</v>
      </c>
      <c r="E156" s="149"/>
    </row>
    <row r="157" spans="1:5" x14ac:dyDescent="0.2">
      <c r="A157" s="72">
        <v>5290</v>
      </c>
      <c r="B157" s="70" t="s">
        <v>402</v>
      </c>
      <c r="C157" s="156">
        <v>0</v>
      </c>
      <c r="D157" s="74">
        <v>0</v>
      </c>
      <c r="E157" s="149"/>
    </row>
    <row r="158" spans="1:5" x14ac:dyDescent="0.2">
      <c r="A158" s="72">
        <v>5291</v>
      </c>
      <c r="B158" s="70" t="s">
        <v>403</v>
      </c>
      <c r="C158" s="156">
        <v>0</v>
      </c>
      <c r="D158" s="74">
        <v>0</v>
      </c>
      <c r="E158" s="149"/>
    </row>
    <row r="159" spans="1:5" x14ac:dyDescent="0.2">
      <c r="A159" s="72">
        <v>5292</v>
      </c>
      <c r="B159" s="70" t="s">
        <v>404</v>
      </c>
      <c r="C159" s="156">
        <v>0</v>
      </c>
      <c r="D159" s="74">
        <v>0</v>
      </c>
      <c r="E159" s="149"/>
    </row>
    <row r="160" spans="1:5" x14ac:dyDescent="0.2">
      <c r="A160" s="72">
        <v>5300</v>
      </c>
      <c r="B160" s="70" t="s">
        <v>405</v>
      </c>
      <c r="C160" s="156">
        <v>0</v>
      </c>
      <c r="D160" s="74">
        <v>0</v>
      </c>
      <c r="E160" s="149"/>
    </row>
    <row r="161" spans="1:5" x14ac:dyDescent="0.2">
      <c r="A161" s="72">
        <v>5310</v>
      </c>
      <c r="B161" s="70" t="s">
        <v>321</v>
      </c>
      <c r="C161" s="156">
        <v>0</v>
      </c>
      <c r="D161" s="74">
        <v>0</v>
      </c>
      <c r="E161" s="149"/>
    </row>
    <row r="162" spans="1:5" x14ac:dyDescent="0.2">
      <c r="A162" s="72">
        <v>5311</v>
      </c>
      <c r="B162" s="70" t="s">
        <v>406</v>
      </c>
      <c r="C162" s="156">
        <v>0</v>
      </c>
      <c r="D162" s="74">
        <v>0</v>
      </c>
      <c r="E162" s="149"/>
    </row>
    <row r="163" spans="1:5" x14ac:dyDescent="0.2">
      <c r="A163" s="72">
        <v>5312</v>
      </c>
      <c r="B163" s="70" t="s">
        <v>407</v>
      </c>
      <c r="C163" s="156">
        <v>0</v>
      </c>
      <c r="D163" s="74">
        <v>0</v>
      </c>
      <c r="E163" s="149"/>
    </row>
    <row r="164" spans="1:5" x14ac:dyDescent="0.2">
      <c r="A164" s="72">
        <v>5320</v>
      </c>
      <c r="B164" s="70" t="s">
        <v>322</v>
      </c>
      <c r="C164" s="156">
        <v>0</v>
      </c>
      <c r="D164" s="74">
        <v>0</v>
      </c>
      <c r="E164" s="149"/>
    </row>
    <row r="165" spans="1:5" x14ac:dyDescent="0.2">
      <c r="A165" s="72">
        <v>5321</v>
      </c>
      <c r="B165" s="70" t="s">
        <v>408</v>
      </c>
      <c r="C165" s="156">
        <v>0</v>
      </c>
      <c r="D165" s="74">
        <v>0</v>
      </c>
      <c r="E165" s="149"/>
    </row>
    <row r="166" spans="1:5" x14ac:dyDescent="0.2">
      <c r="A166" s="72">
        <v>5322</v>
      </c>
      <c r="B166" s="70" t="s">
        <v>409</v>
      </c>
      <c r="C166" s="156">
        <v>0</v>
      </c>
      <c r="D166" s="74">
        <v>0</v>
      </c>
      <c r="E166" s="149"/>
    </row>
    <row r="167" spans="1:5" x14ac:dyDescent="0.2">
      <c r="A167" s="72">
        <v>5330</v>
      </c>
      <c r="B167" s="70" t="s">
        <v>323</v>
      </c>
      <c r="C167" s="156">
        <v>0</v>
      </c>
      <c r="D167" s="74">
        <v>0</v>
      </c>
      <c r="E167" s="149"/>
    </row>
    <row r="168" spans="1:5" x14ac:dyDescent="0.2">
      <c r="A168" s="72">
        <v>5331</v>
      </c>
      <c r="B168" s="70" t="s">
        <v>410</v>
      </c>
      <c r="C168" s="156">
        <v>0</v>
      </c>
      <c r="D168" s="74">
        <v>0</v>
      </c>
      <c r="E168" s="149"/>
    </row>
    <row r="169" spans="1:5" x14ac:dyDescent="0.2">
      <c r="A169" s="72">
        <v>5332</v>
      </c>
      <c r="B169" s="70" t="s">
        <v>411</v>
      </c>
      <c r="C169" s="156">
        <v>0</v>
      </c>
      <c r="D169" s="74">
        <v>0</v>
      </c>
      <c r="E169" s="149"/>
    </row>
    <row r="170" spans="1:5" x14ac:dyDescent="0.2">
      <c r="A170" s="72">
        <v>5400</v>
      </c>
      <c r="B170" s="70" t="s">
        <v>412</v>
      </c>
      <c r="C170" s="156">
        <v>0</v>
      </c>
      <c r="D170" s="74">
        <v>0</v>
      </c>
      <c r="E170" s="149"/>
    </row>
    <row r="171" spans="1:5" x14ac:dyDescent="0.2">
      <c r="A171" s="72">
        <v>5410</v>
      </c>
      <c r="B171" s="70" t="s">
        <v>413</v>
      </c>
      <c r="C171" s="156">
        <v>0</v>
      </c>
      <c r="D171" s="74">
        <v>0</v>
      </c>
      <c r="E171" s="149"/>
    </row>
    <row r="172" spans="1:5" x14ac:dyDescent="0.2">
      <c r="A172" s="72">
        <v>5411</v>
      </c>
      <c r="B172" s="70" t="s">
        <v>414</v>
      </c>
      <c r="C172" s="156">
        <v>0</v>
      </c>
      <c r="D172" s="74">
        <v>0</v>
      </c>
      <c r="E172" s="149"/>
    </row>
    <row r="173" spans="1:5" x14ac:dyDescent="0.2">
      <c r="A173" s="72">
        <v>5412</v>
      </c>
      <c r="B173" s="70" t="s">
        <v>415</v>
      </c>
      <c r="C173" s="156">
        <v>0</v>
      </c>
      <c r="D173" s="74">
        <v>0</v>
      </c>
      <c r="E173" s="149"/>
    </row>
    <row r="174" spans="1:5" x14ac:dyDescent="0.2">
      <c r="A174" s="72">
        <v>5420</v>
      </c>
      <c r="B174" s="70" t="s">
        <v>416</v>
      </c>
      <c r="C174" s="156">
        <v>0</v>
      </c>
      <c r="D174" s="74">
        <v>0</v>
      </c>
      <c r="E174" s="149"/>
    </row>
    <row r="175" spans="1:5" x14ac:dyDescent="0.2">
      <c r="A175" s="72">
        <v>5421</v>
      </c>
      <c r="B175" s="70" t="s">
        <v>417</v>
      </c>
      <c r="C175" s="156">
        <v>0</v>
      </c>
      <c r="D175" s="74">
        <v>0</v>
      </c>
      <c r="E175" s="149"/>
    </row>
    <row r="176" spans="1:5" x14ac:dyDescent="0.2">
      <c r="A176" s="72">
        <v>5422</v>
      </c>
      <c r="B176" s="70" t="s">
        <v>418</v>
      </c>
      <c r="C176" s="156">
        <v>0</v>
      </c>
      <c r="D176" s="74">
        <v>0</v>
      </c>
      <c r="E176" s="149"/>
    </row>
    <row r="177" spans="1:5" x14ac:dyDescent="0.2">
      <c r="A177" s="72">
        <v>5430</v>
      </c>
      <c r="B177" s="70" t="s">
        <v>419</v>
      </c>
      <c r="C177" s="156">
        <v>0</v>
      </c>
      <c r="D177" s="74">
        <v>0</v>
      </c>
      <c r="E177" s="149"/>
    </row>
    <row r="178" spans="1:5" x14ac:dyDescent="0.2">
      <c r="A178" s="72">
        <v>5431</v>
      </c>
      <c r="B178" s="70" t="s">
        <v>420</v>
      </c>
      <c r="C178" s="156">
        <v>0</v>
      </c>
      <c r="D178" s="74">
        <v>0</v>
      </c>
      <c r="E178" s="149"/>
    </row>
    <row r="179" spans="1:5" x14ac:dyDescent="0.2">
      <c r="A179" s="72">
        <v>5432</v>
      </c>
      <c r="B179" s="70" t="s">
        <v>421</v>
      </c>
      <c r="C179" s="156">
        <v>0</v>
      </c>
      <c r="D179" s="74">
        <v>0</v>
      </c>
      <c r="E179" s="149"/>
    </row>
    <row r="180" spans="1:5" x14ac:dyDescent="0.2">
      <c r="A180" s="72">
        <v>5440</v>
      </c>
      <c r="B180" s="70" t="s">
        <v>422</v>
      </c>
      <c r="C180" s="156">
        <v>0</v>
      </c>
      <c r="D180" s="74">
        <v>0</v>
      </c>
      <c r="E180" s="149"/>
    </row>
    <row r="181" spans="1:5" x14ac:dyDescent="0.2">
      <c r="A181" s="72">
        <v>5441</v>
      </c>
      <c r="B181" s="70" t="s">
        <v>422</v>
      </c>
      <c r="C181" s="156">
        <v>0</v>
      </c>
      <c r="D181" s="74">
        <v>0</v>
      </c>
      <c r="E181" s="149"/>
    </row>
    <row r="182" spans="1:5" x14ac:dyDescent="0.2">
      <c r="A182" s="72">
        <v>5450</v>
      </c>
      <c r="B182" s="70" t="s">
        <v>423</v>
      </c>
      <c r="C182" s="156">
        <v>0</v>
      </c>
      <c r="D182" s="74">
        <v>0</v>
      </c>
      <c r="E182" s="149"/>
    </row>
    <row r="183" spans="1:5" x14ac:dyDescent="0.2">
      <c r="A183" s="72">
        <v>5451</v>
      </c>
      <c r="B183" s="70" t="s">
        <v>424</v>
      </c>
      <c r="C183" s="156">
        <v>0</v>
      </c>
      <c r="D183" s="74">
        <v>0</v>
      </c>
      <c r="E183" s="149"/>
    </row>
    <row r="184" spans="1:5" x14ac:dyDescent="0.2">
      <c r="A184" s="72">
        <v>5452</v>
      </c>
      <c r="B184" s="70" t="s">
        <v>425</v>
      </c>
      <c r="C184" s="156">
        <v>0</v>
      </c>
      <c r="D184" s="74">
        <v>0</v>
      </c>
      <c r="E184" s="149"/>
    </row>
    <row r="185" spans="1:5" x14ac:dyDescent="0.2">
      <c r="A185" s="72">
        <v>5500</v>
      </c>
      <c r="B185" s="70" t="s">
        <v>426</v>
      </c>
      <c r="C185" s="156">
        <v>24800.14</v>
      </c>
      <c r="D185" s="74">
        <v>2.0198851191936845E-2</v>
      </c>
      <c r="E185" s="149"/>
    </row>
    <row r="186" spans="1:5" x14ac:dyDescent="0.2">
      <c r="A186" s="72">
        <v>5510</v>
      </c>
      <c r="B186" s="70" t="s">
        <v>427</v>
      </c>
      <c r="C186" s="156">
        <v>24800.14</v>
      </c>
      <c r="D186" s="74">
        <v>2.0198851191936845E-2</v>
      </c>
      <c r="E186" s="149"/>
    </row>
    <row r="187" spans="1:5" x14ac:dyDescent="0.2">
      <c r="A187" s="72">
        <v>5511</v>
      </c>
      <c r="B187" s="70" t="s">
        <v>428</v>
      </c>
      <c r="C187" s="156">
        <v>0</v>
      </c>
      <c r="D187" s="74">
        <v>0</v>
      </c>
      <c r="E187" s="149"/>
    </row>
    <row r="188" spans="1:5" x14ac:dyDescent="0.2">
      <c r="A188" s="72">
        <v>5512</v>
      </c>
      <c r="B188" s="70" t="s">
        <v>429</v>
      </c>
      <c r="C188" s="156">
        <v>0</v>
      </c>
      <c r="D188" s="74">
        <v>0</v>
      </c>
      <c r="E188" s="149"/>
    </row>
    <row r="189" spans="1:5" x14ac:dyDescent="0.2">
      <c r="A189" s="72">
        <v>5513</v>
      </c>
      <c r="B189" s="70" t="s">
        <v>430</v>
      </c>
      <c r="C189" s="156">
        <v>0</v>
      </c>
      <c r="D189" s="74">
        <v>0</v>
      </c>
      <c r="E189" s="149"/>
    </row>
    <row r="190" spans="1:5" x14ac:dyDescent="0.2">
      <c r="A190" s="72">
        <v>5514</v>
      </c>
      <c r="B190" s="70" t="s">
        <v>431</v>
      </c>
      <c r="C190" s="156">
        <v>0</v>
      </c>
      <c r="D190" s="74">
        <v>0</v>
      </c>
      <c r="E190" s="149"/>
    </row>
    <row r="191" spans="1:5" x14ac:dyDescent="0.2">
      <c r="A191" s="72">
        <v>5515</v>
      </c>
      <c r="B191" s="70" t="s">
        <v>432</v>
      </c>
      <c r="C191" s="156">
        <v>12058.46</v>
      </c>
      <c r="D191" s="74">
        <v>9.8211961361477293E-3</v>
      </c>
      <c r="E191" s="149"/>
    </row>
    <row r="192" spans="1:5" x14ac:dyDescent="0.2">
      <c r="A192" s="72">
        <v>5516</v>
      </c>
      <c r="B192" s="70" t="s">
        <v>433</v>
      </c>
      <c r="C192" s="156">
        <v>0</v>
      </c>
      <c r="D192" s="74">
        <v>0</v>
      </c>
      <c r="E192" s="149"/>
    </row>
    <row r="193" spans="1:5" x14ac:dyDescent="0.2">
      <c r="A193" s="72">
        <v>5517</v>
      </c>
      <c r="B193" s="70" t="s">
        <v>434</v>
      </c>
      <c r="C193" s="156">
        <v>12741.68</v>
      </c>
      <c r="D193" s="74">
        <v>1.0377655055789116E-2</v>
      </c>
      <c r="E193" s="149"/>
    </row>
    <row r="194" spans="1:5" x14ac:dyDescent="0.2">
      <c r="A194" s="72">
        <v>5518</v>
      </c>
      <c r="B194" s="70" t="s">
        <v>81</v>
      </c>
      <c r="C194" s="156">
        <v>0</v>
      </c>
      <c r="D194" s="74">
        <v>0</v>
      </c>
      <c r="E194" s="149"/>
    </row>
    <row r="195" spans="1:5" x14ac:dyDescent="0.2">
      <c r="A195" s="72">
        <v>5520</v>
      </c>
      <c r="B195" s="70" t="s">
        <v>80</v>
      </c>
      <c r="C195" s="156">
        <v>0</v>
      </c>
      <c r="D195" s="74">
        <v>0</v>
      </c>
      <c r="E195" s="149"/>
    </row>
    <row r="196" spans="1:5" x14ac:dyDescent="0.2">
      <c r="A196" s="72">
        <v>5521</v>
      </c>
      <c r="B196" s="70" t="s">
        <v>435</v>
      </c>
      <c r="C196" s="156">
        <v>0</v>
      </c>
      <c r="D196" s="74">
        <v>0</v>
      </c>
      <c r="E196" s="149"/>
    </row>
    <row r="197" spans="1:5" x14ac:dyDescent="0.2">
      <c r="A197" s="72">
        <v>5522</v>
      </c>
      <c r="B197" s="70" t="s">
        <v>436</v>
      </c>
      <c r="C197" s="156">
        <v>0</v>
      </c>
      <c r="D197" s="74">
        <v>0</v>
      </c>
      <c r="E197" s="149"/>
    </row>
    <row r="198" spans="1:5" x14ac:dyDescent="0.2">
      <c r="A198" s="72">
        <v>5530</v>
      </c>
      <c r="B198" s="70" t="s">
        <v>437</v>
      </c>
      <c r="C198" s="156">
        <v>0</v>
      </c>
      <c r="D198" s="74">
        <v>0</v>
      </c>
      <c r="E198" s="149"/>
    </row>
    <row r="199" spans="1:5" x14ac:dyDescent="0.2">
      <c r="A199" s="72">
        <v>5531</v>
      </c>
      <c r="B199" s="70" t="s">
        <v>438</v>
      </c>
      <c r="C199" s="156">
        <v>0</v>
      </c>
      <c r="D199" s="74">
        <v>0</v>
      </c>
      <c r="E199" s="149"/>
    </row>
    <row r="200" spans="1:5" x14ac:dyDescent="0.2">
      <c r="A200" s="72">
        <v>5532</v>
      </c>
      <c r="B200" s="70" t="s">
        <v>439</v>
      </c>
      <c r="C200" s="156">
        <v>0</v>
      </c>
      <c r="D200" s="74">
        <v>0</v>
      </c>
      <c r="E200" s="149"/>
    </row>
    <row r="201" spans="1:5" x14ac:dyDescent="0.2">
      <c r="A201" s="72">
        <v>5533</v>
      </c>
      <c r="B201" s="70" t="s">
        <v>440</v>
      </c>
      <c r="C201" s="156">
        <v>0</v>
      </c>
      <c r="D201" s="74">
        <v>0</v>
      </c>
      <c r="E201" s="149"/>
    </row>
    <row r="202" spans="1:5" x14ac:dyDescent="0.2">
      <c r="A202" s="72">
        <v>5534</v>
      </c>
      <c r="B202" s="70" t="s">
        <v>441</v>
      </c>
      <c r="C202" s="156">
        <v>0</v>
      </c>
      <c r="D202" s="74">
        <v>0</v>
      </c>
      <c r="E202" s="149"/>
    </row>
    <row r="203" spans="1:5" x14ac:dyDescent="0.2">
      <c r="A203" s="72">
        <v>5535</v>
      </c>
      <c r="B203" s="70" t="s">
        <v>442</v>
      </c>
      <c r="C203" s="156">
        <v>0</v>
      </c>
      <c r="D203" s="74">
        <v>0</v>
      </c>
      <c r="E203" s="149"/>
    </row>
    <row r="204" spans="1:5" x14ac:dyDescent="0.2">
      <c r="A204" s="72">
        <v>5540</v>
      </c>
      <c r="B204" s="70" t="s">
        <v>443</v>
      </c>
      <c r="C204" s="156">
        <v>0</v>
      </c>
      <c r="D204" s="74">
        <v>0</v>
      </c>
      <c r="E204" s="149"/>
    </row>
    <row r="205" spans="1:5" x14ac:dyDescent="0.2">
      <c r="A205" s="72">
        <v>5541</v>
      </c>
      <c r="B205" s="70" t="s">
        <v>443</v>
      </c>
      <c r="C205" s="156">
        <v>0</v>
      </c>
      <c r="D205" s="74">
        <v>0</v>
      </c>
      <c r="E205" s="149"/>
    </row>
    <row r="206" spans="1:5" x14ac:dyDescent="0.2">
      <c r="A206" s="72">
        <v>5550</v>
      </c>
      <c r="B206" s="70" t="s">
        <v>444</v>
      </c>
      <c r="C206" s="156">
        <v>0</v>
      </c>
      <c r="D206" s="74">
        <v>0</v>
      </c>
      <c r="E206" s="149"/>
    </row>
    <row r="207" spans="1:5" x14ac:dyDescent="0.2">
      <c r="A207" s="72">
        <v>5551</v>
      </c>
      <c r="B207" s="70" t="s">
        <v>444</v>
      </c>
      <c r="C207" s="156">
        <v>0</v>
      </c>
      <c r="D207" s="74">
        <v>0</v>
      </c>
      <c r="E207" s="149"/>
    </row>
    <row r="208" spans="1:5" x14ac:dyDescent="0.2">
      <c r="A208" s="72">
        <v>5590</v>
      </c>
      <c r="B208" s="70" t="s">
        <v>445</v>
      </c>
      <c r="C208" s="156">
        <v>0</v>
      </c>
      <c r="D208" s="74">
        <v>0</v>
      </c>
      <c r="E208" s="149"/>
    </row>
    <row r="209" spans="1:5" x14ac:dyDescent="0.2">
      <c r="A209" s="72">
        <v>5591</v>
      </c>
      <c r="B209" s="70" t="s">
        <v>446</v>
      </c>
      <c r="C209" s="156">
        <v>0</v>
      </c>
      <c r="D209" s="74">
        <v>0</v>
      </c>
      <c r="E209" s="149"/>
    </row>
    <row r="210" spans="1:5" x14ac:dyDescent="0.2">
      <c r="A210" s="72">
        <v>5592</v>
      </c>
      <c r="B210" s="70" t="s">
        <v>447</v>
      </c>
      <c r="C210" s="156">
        <v>0</v>
      </c>
      <c r="D210" s="74">
        <v>0</v>
      </c>
      <c r="E210" s="149"/>
    </row>
    <row r="211" spans="1:5" x14ac:dyDescent="0.2">
      <c r="A211" s="72">
        <v>5593</v>
      </c>
      <c r="B211" s="70" t="s">
        <v>448</v>
      </c>
      <c r="C211" s="156">
        <v>0</v>
      </c>
      <c r="D211" s="74">
        <v>0</v>
      </c>
      <c r="E211" s="149"/>
    </row>
    <row r="212" spans="1:5" x14ac:dyDescent="0.2">
      <c r="A212" s="72">
        <v>5594</v>
      </c>
      <c r="B212" s="70" t="s">
        <v>511</v>
      </c>
      <c r="C212" s="156">
        <v>0</v>
      </c>
      <c r="D212" s="74">
        <v>0</v>
      </c>
      <c r="E212" s="149"/>
    </row>
    <row r="213" spans="1:5" x14ac:dyDescent="0.2">
      <c r="A213" s="72">
        <v>5595</v>
      </c>
      <c r="B213" s="70" t="s">
        <v>449</v>
      </c>
      <c r="C213" s="156">
        <v>0</v>
      </c>
      <c r="D213" s="74">
        <v>0</v>
      </c>
      <c r="E213" s="149"/>
    </row>
    <row r="214" spans="1:5" x14ac:dyDescent="0.2">
      <c r="A214" s="72">
        <v>5596</v>
      </c>
      <c r="B214" s="70" t="s">
        <v>343</v>
      </c>
      <c r="C214" s="156">
        <v>0</v>
      </c>
      <c r="D214" s="74">
        <v>0</v>
      </c>
      <c r="E214" s="149"/>
    </row>
    <row r="215" spans="1:5" x14ac:dyDescent="0.2">
      <c r="A215" s="72">
        <v>5597</v>
      </c>
      <c r="B215" s="70" t="s">
        <v>450</v>
      </c>
      <c r="C215" s="156">
        <v>0</v>
      </c>
      <c r="D215" s="74">
        <v>0</v>
      </c>
      <c r="E215" s="149"/>
    </row>
    <row r="216" spans="1:5" x14ac:dyDescent="0.2">
      <c r="A216" s="72">
        <v>5598</v>
      </c>
      <c r="B216" s="70" t="s">
        <v>512</v>
      </c>
      <c r="C216" s="156">
        <v>0</v>
      </c>
      <c r="D216" s="74">
        <v>0</v>
      </c>
      <c r="E216" s="149"/>
    </row>
    <row r="217" spans="1:5" x14ac:dyDescent="0.2">
      <c r="A217" s="72">
        <v>5599</v>
      </c>
      <c r="B217" s="70" t="s">
        <v>451</v>
      </c>
      <c r="C217" s="156">
        <v>0</v>
      </c>
      <c r="D217" s="74">
        <v>0</v>
      </c>
      <c r="E217" s="149"/>
    </row>
    <row r="218" spans="1:5" x14ac:dyDescent="0.2">
      <c r="A218" s="72">
        <v>5600</v>
      </c>
      <c r="B218" s="70" t="s">
        <v>79</v>
      </c>
      <c r="C218" s="156">
        <v>0</v>
      </c>
      <c r="D218" s="74">
        <v>0</v>
      </c>
      <c r="E218" s="149"/>
    </row>
    <row r="219" spans="1:5" x14ac:dyDescent="0.2">
      <c r="A219" s="72">
        <v>5610</v>
      </c>
      <c r="B219" s="70" t="s">
        <v>452</v>
      </c>
      <c r="C219" s="156">
        <v>0</v>
      </c>
      <c r="D219" s="74">
        <v>0</v>
      </c>
      <c r="E219" s="149"/>
    </row>
    <row r="220" spans="1:5" x14ac:dyDescent="0.2">
      <c r="A220" s="72">
        <v>5611</v>
      </c>
      <c r="B220" s="70" t="s">
        <v>453</v>
      </c>
      <c r="C220" s="156">
        <v>0</v>
      </c>
      <c r="D220" s="74">
        <v>0</v>
      </c>
      <c r="E220" s="159"/>
    </row>
    <row r="222" spans="1:5" x14ac:dyDescent="0.2">
      <c r="B222" s="42" t="s">
        <v>649</v>
      </c>
    </row>
    <row r="225" spans="2:3" x14ac:dyDescent="0.2">
      <c r="B225" s="143" t="s">
        <v>652</v>
      </c>
      <c r="C225" s="143" t="s">
        <v>652</v>
      </c>
    </row>
    <row r="226" spans="2:3" x14ac:dyDescent="0.2">
      <c r="B226" s="143" t="s">
        <v>653</v>
      </c>
      <c r="C226" s="143" t="s">
        <v>654</v>
      </c>
    </row>
    <row r="227" spans="2:3" x14ac:dyDescent="0.2">
      <c r="B227" s="143" t="s">
        <v>656</v>
      </c>
      <c r="C227" s="143" t="s">
        <v>655</v>
      </c>
    </row>
    <row r="228" spans="2:3" x14ac:dyDescent="0.2">
      <c r="B228" s="44" t="s">
        <v>657</v>
      </c>
      <c r="C228" s="44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topLeftCell="A10"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ht="10.15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A3" s="34"/>
      <c r="B3" s="4"/>
    </row>
    <row r="4" spans="1:2" ht="15" customHeight="1" x14ac:dyDescent="0.2">
      <c r="A4" s="109" t="s">
        <v>569</v>
      </c>
      <c r="B4" s="29" t="s">
        <v>78</v>
      </c>
    </row>
    <row r="5" spans="1:2" ht="15" customHeight="1" x14ac:dyDescent="0.2">
      <c r="A5" s="110"/>
      <c r="B5" s="29" t="s">
        <v>51</v>
      </c>
    </row>
    <row r="6" spans="1:2" ht="15" customHeight="1" x14ac:dyDescent="0.2">
      <c r="A6" s="110"/>
      <c r="B6" s="29" t="s">
        <v>645</v>
      </c>
    </row>
    <row r="7" spans="1:2" ht="15" customHeight="1" x14ac:dyDescent="0.2">
      <c r="A7" s="110"/>
      <c r="B7" s="29" t="s">
        <v>63</v>
      </c>
    </row>
    <row r="8" spans="1:2" ht="15" customHeight="1" x14ac:dyDescent="0.2">
      <c r="A8" s="110"/>
    </row>
    <row r="9" spans="1:2" ht="15" customHeight="1" x14ac:dyDescent="0.2">
      <c r="A9" s="109" t="s">
        <v>570</v>
      </c>
      <c r="B9" s="27" t="s">
        <v>646</v>
      </c>
    </row>
    <row r="10" spans="1:2" ht="15" customHeight="1" x14ac:dyDescent="0.2">
      <c r="A10" s="110"/>
      <c r="B10" s="35" t="s">
        <v>63</v>
      </c>
    </row>
    <row r="11" spans="1:2" ht="15" customHeight="1" x14ac:dyDescent="0.2">
      <c r="A11" s="110"/>
    </row>
    <row r="12" spans="1:2" ht="15" customHeight="1" x14ac:dyDescent="0.2">
      <c r="A12" s="109" t="s">
        <v>571</v>
      </c>
      <c r="B12" s="27" t="s">
        <v>646</v>
      </c>
    </row>
    <row r="13" spans="1:2" ht="20.45" x14ac:dyDescent="0.2">
      <c r="A13" s="110"/>
      <c r="B13" s="27" t="s">
        <v>70</v>
      </c>
    </row>
    <row r="14" spans="1:2" ht="15" customHeight="1" x14ac:dyDescent="0.2">
      <c r="A14" s="110"/>
      <c r="B14" s="35" t="s">
        <v>63</v>
      </c>
    </row>
    <row r="15" spans="1:2" ht="15" customHeight="1" x14ac:dyDescent="0.2">
      <c r="A15" s="110"/>
    </row>
    <row r="16" spans="1:2" ht="15" customHeight="1" x14ac:dyDescent="0.2">
      <c r="A16" s="110"/>
    </row>
    <row r="17" spans="1:2" ht="15" customHeight="1" x14ac:dyDescent="0.2">
      <c r="A17" s="109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ht="10.15" x14ac:dyDescent="0.2">
      <c r="A19" s="34"/>
    </row>
    <row r="20" spans="1:2" ht="10.15" x14ac:dyDescent="0.2">
      <c r="A20" s="34"/>
    </row>
    <row r="21" spans="1:2" ht="10.15" x14ac:dyDescent="0.2">
      <c r="A21" s="34"/>
    </row>
    <row r="22" spans="1:2" ht="10.15" x14ac:dyDescent="0.2">
      <c r="A22" s="34"/>
    </row>
    <row r="23" spans="1:2" ht="10.15" x14ac:dyDescent="0.2">
      <c r="A23" s="34"/>
    </row>
    <row r="24" spans="1:2" ht="10.15" x14ac:dyDescent="0.2">
      <c r="A24" s="34"/>
    </row>
    <row r="25" spans="1:2" ht="10.15" x14ac:dyDescent="0.2">
      <c r="A25" s="34"/>
    </row>
    <row r="26" spans="1:2" ht="10.15" x14ac:dyDescent="0.2">
      <c r="A26" s="34"/>
    </row>
    <row r="27" spans="1:2" ht="10.15" x14ac:dyDescent="0.2">
      <c r="A27" s="34"/>
    </row>
    <row r="28" spans="1:2" ht="10.15" x14ac:dyDescent="0.2">
      <c r="A28" s="34"/>
    </row>
    <row r="29" spans="1:2" ht="10.15" x14ac:dyDescent="0.2">
      <c r="A29" s="34"/>
    </row>
    <row r="30" spans="1:2" ht="10.15" x14ac:dyDescent="0.2">
      <c r="A30" s="34"/>
    </row>
    <row r="31" spans="1:2" ht="10.15" x14ac:dyDescent="0.2">
      <c r="A31" s="34"/>
    </row>
    <row r="32" spans="1:2" ht="10.15" x14ac:dyDescent="0.2">
      <c r="A32" s="34"/>
    </row>
    <row r="33" spans="1:1" ht="10.15" x14ac:dyDescent="0.2">
      <c r="A33" s="34"/>
    </row>
    <row r="34" spans="1:1" ht="10.15" x14ac:dyDescent="0.2">
      <c r="A34" s="34"/>
    </row>
    <row r="35" spans="1:1" ht="10.15" x14ac:dyDescent="0.2">
      <c r="A35" s="34"/>
    </row>
    <row r="36" spans="1:1" ht="10.15" x14ac:dyDescent="0.2">
      <c r="A36" s="34"/>
    </row>
    <row r="37" spans="1:1" ht="10.15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6"/>
  <sheetViews>
    <sheetView workbookViewId="0">
      <selection activeCell="E20" sqref="E20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30.2851562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82" t="str">
        <f>ESF!A1</f>
        <v>FIDEICOMISO CIUDAD INDUSTRIAL DE LEON</v>
      </c>
      <c r="B1" s="182"/>
      <c r="C1" s="182"/>
      <c r="D1" s="49" t="s">
        <v>179</v>
      </c>
      <c r="E1" s="50">
        <f>'Notas a los Edos Financieros'!D1</f>
        <v>2021</v>
      </c>
    </row>
    <row r="2" spans="1:5" ht="18.95" customHeight="1" x14ac:dyDescent="0.2">
      <c r="A2" s="182" t="s">
        <v>454</v>
      </c>
      <c r="B2" s="182"/>
      <c r="C2" s="182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82" t="str">
        <f>ESF!A3</f>
        <v>Correspondiente del 01 de Enero al 31 de Diciembre de 2021</v>
      </c>
      <c r="B3" s="182"/>
      <c r="C3" s="182"/>
      <c r="D3" s="49" t="s">
        <v>182</v>
      </c>
      <c r="E3" s="50">
        <f>'Notas a los Edos Financieros'!D3</f>
        <v>4</v>
      </c>
    </row>
    <row r="4" spans="1:5" ht="10.15" x14ac:dyDescent="0.2">
      <c r="A4" s="52" t="s">
        <v>183</v>
      </c>
      <c r="B4" s="53"/>
      <c r="C4" s="53"/>
      <c r="D4" s="53"/>
      <c r="E4" s="53"/>
    </row>
    <row r="6" spans="1:5" ht="10.15" x14ac:dyDescent="0.2">
      <c r="A6" s="53" t="s">
        <v>158</v>
      </c>
      <c r="B6" s="53"/>
      <c r="C6" s="53"/>
      <c r="D6" s="53"/>
      <c r="E6" s="53"/>
    </row>
    <row r="7" spans="1:5" ht="10.1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ht="10.15" x14ac:dyDescent="0.2">
      <c r="A8" s="55">
        <v>3110</v>
      </c>
      <c r="B8" s="51" t="s">
        <v>322</v>
      </c>
      <c r="C8" s="160">
        <v>-81137212.159999996</v>
      </c>
      <c r="D8" s="51" t="s">
        <v>322</v>
      </c>
      <c r="E8" s="51" t="s">
        <v>676</v>
      </c>
    </row>
    <row r="9" spans="1:5" ht="10.15" x14ac:dyDescent="0.2">
      <c r="A9" s="55">
        <v>3120</v>
      </c>
      <c r="B9" s="51" t="s">
        <v>455</v>
      </c>
      <c r="C9" s="160">
        <v>7223179.1500000004</v>
      </c>
      <c r="D9" s="51" t="s">
        <v>677</v>
      </c>
      <c r="E9" s="51" t="s">
        <v>676</v>
      </c>
    </row>
    <row r="10" spans="1:5" x14ac:dyDescent="0.2">
      <c r="A10" s="55">
        <v>3130</v>
      </c>
      <c r="B10" s="51" t="s">
        <v>456</v>
      </c>
      <c r="C10" s="160">
        <v>146487448.41999999</v>
      </c>
      <c r="D10" s="51" t="s">
        <v>678</v>
      </c>
      <c r="E10" s="51" t="s">
        <v>676</v>
      </c>
    </row>
    <row r="12" spans="1:5" ht="10.15" x14ac:dyDescent="0.2">
      <c r="A12" s="53" t="s">
        <v>159</v>
      </c>
      <c r="B12" s="53"/>
      <c r="C12" s="53"/>
      <c r="D12" s="53"/>
      <c r="E12" s="53"/>
    </row>
    <row r="13" spans="1:5" ht="10.1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ht="10.15" x14ac:dyDescent="0.2">
      <c r="A14" s="55">
        <v>3210</v>
      </c>
      <c r="B14" s="51" t="s">
        <v>458</v>
      </c>
      <c r="C14" s="160">
        <v>-833629.36</v>
      </c>
      <c r="D14" s="51" t="s">
        <v>679</v>
      </c>
    </row>
    <row r="15" spans="1:5" ht="10.15" x14ac:dyDescent="0.2">
      <c r="A15" s="55">
        <v>3220</v>
      </c>
      <c r="B15" s="51" t="s">
        <v>459</v>
      </c>
      <c r="C15" s="160">
        <v>-48151641.859999999</v>
      </c>
      <c r="D15" s="51" t="s">
        <v>679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ht="10.15" x14ac:dyDescent="0.2">
      <c r="A21" s="55">
        <v>3240</v>
      </c>
      <c r="B21" s="51" t="s">
        <v>465</v>
      </c>
      <c r="C21" s="56">
        <v>0</v>
      </c>
    </row>
    <row r="22" spans="1:3" ht="10.15" x14ac:dyDescent="0.2">
      <c r="A22" s="55">
        <v>3241</v>
      </c>
      <c r="B22" s="51" t="s">
        <v>466</v>
      </c>
      <c r="C22" s="56">
        <v>0</v>
      </c>
    </row>
    <row r="23" spans="1:3" ht="10.15" x14ac:dyDescent="0.2">
      <c r="A23" s="55">
        <v>3242</v>
      </c>
      <c r="B23" s="51" t="s">
        <v>467</v>
      </c>
      <c r="C23" s="56">
        <v>0</v>
      </c>
    </row>
    <row r="24" spans="1:3" ht="10.15" x14ac:dyDescent="0.2">
      <c r="A24" s="55">
        <v>3243</v>
      </c>
      <c r="B24" s="51" t="s">
        <v>468</v>
      </c>
      <c r="C24" s="56">
        <v>0</v>
      </c>
    </row>
    <row r="25" spans="1:3" ht="10.15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ht="10.15" x14ac:dyDescent="0.2">
      <c r="A27" s="55">
        <v>3252</v>
      </c>
      <c r="B27" s="51" t="s">
        <v>471</v>
      </c>
      <c r="C27" s="56">
        <v>0</v>
      </c>
    </row>
    <row r="29" spans="1:3" ht="10.15" x14ac:dyDescent="0.2">
      <c r="B29" s="42" t="s">
        <v>649</v>
      </c>
    </row>
    <row r="33" spans="2:3" ht="10.15" x14ac:dyDescent="0.2">
      <c r="B33" s="172" t="s">
        <v>652</v>
      </c>
      <c r="C33" s="172" t="s">
        <v>652</v>
      </c>
    </row>
    <row r="34" spans="2:3" ht="10.15" x14ac:dyDescent="0.2">
      <c r="B34" s="143" t="s">
        <v>653</v>
      </c>
      <c r="C34" s="143" t="s">
        <v>654</v>
      </c>
    </row>
    <row r="35" spans="2:3" x14ac:dyDescent="0.2">
      <c r="B35" s="143" t="s">
        <v>656</v>
      </c>
      <c r="C35" s="143" t="s">
        <v>655</v>
      </c>
    </row>
    <row r="36" spans="2:3" x14ac:dyDescent="0.2">
      <c r="B36" s="55" t="s">
        <v>657</v>
      </c>
      <c r="C36" s="55" t="s">
        <v>658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9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9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opLeftCell="A97" workbookViewId="0">
      <selection activeCell="C110" sqref="C110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31.42578125" style="51" customWidth="1"/>
    <col min="4" max="4" width="29.7109375" style="5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3">
      <c r="A1" s="182" t="str">
        <f>ESF!A1</f>
        <v>FIDEICOMISO CIUDAD INDUSTRIAL DE LEON</v>
      </c>
      <c r="B1" s="182"/>
      <c r="C1" s="182"/>
      <c r="D1" s="49" t="s">
        <v>179</v>
      </c>
      <c r="E1" s="50">
        <f>'Notas a los Edos Financieros'!D1</f>
        <v>2021</v>
      </c>
    </row>
    <row r="2" spans="1:5" s="57" customFormat="1" ht="18.95" customHeight="1" x14ac:dyDescent="0.3">
      <c r="A2" s="182" t="s">
        <v>472</v>
      </c>
      <c r="B2" s="182"/>
      <c r="C2" s="182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3">
      <c r="A3" s="182" t="str">
        <f>ESF!A3</f>
        <v>Correspondiente del 01 de Enero al 31 de Diciembre de 2021</v>
      </c>
      <c r="B3" s="182"/>
      <c r="C3" s="182"/>
      <c r="D3" s="49" t="s">
        <v>182</v>
      </c>
      <c r="E3" s="50">
        <f>'Notas a los Edos Financieros'!D3</f>
        <v>4</v>
      </c>
    </row>
    <row r="4" spans="1:5" ht="10.15" x14ac:dyDescent="0.2">
      <c r="A4" s="52" t="s">
        <v>183</v>
      </c>
      <c r="B4" s="53"/>
      <c r="C4" s="53"/>
      <c r="D4" s="53"/>
      <c r="E4" s="53"/>
    </row>
    <row r="6" spans="1:5" ht="10.15" x14ac:dyDescent="0.2">
      <c r="A6" s="53" t="s">
        <v>160</v>
      </c>
      <c r="B6" s="53"/>
      <c r="C6" s="53"/>
      <c r="D6" s="53"/>
    </row>
    <row r="7" spans="1:5" ht="10.15" x14ac:dyDescent="0.2">
      <c r="A7" s="54" t="s">
        <v>146</v>
      </c>
      <c r="B7" s="54" t="s">
        <v>616</v>
      </c>
      <c r="C7" s="121">
        <v>2021</v>
      </c>
      <c r="D7" s="121">
        <v>2020</v>
      </c>
    </row>
    <row r="8" spans="1:5" ht="10.15" x14ac:dyDescent="0.2">
      <c r="A8" s="55">
        <v>1111</v>
      </c>
      <c r="B8" s="51" t="s">
        <v>473</v>
      </c>
      <c r="C8" s="160">
        <v>2186.4899999999998</v>
      </c>
      <c r="D8" s="162">
        <v>2655.47</v>
      </c>
    </row>
    <row r="9" spans="1:5" x14ac:dyDescent="0.2">
      <c r="A9" s="55">
        <v>1112</v>
      </c>
      <c r="B9" s="51" t="s">
        <v>474</v>
      </c>
      <c r="C9" s="160">
        <v>0</v>
      </c>
      <c r="D9" s="162">
        <v>0</v>
      </c>
    </row>
    <row r="10" spans="1:5" ht="10.15" x14ac:dyDescent="0.2">
      <c r="A10" s="55">
        <v>1113</v>
      </c>
      <c r="B10" s="51" t="s">
        <v>475</v>
      </c>
      <c r="C10" s="160">
        <v>3208330.37</v>
      </c>
      <c r="D10" s="162">
        <v>39033717.640000001</v>
      </c>
    </row>
    <row r="11" spans="1:5" ht="10.15" x14ac:dyDescent="0.2">
      <c r="A11" s="55">
        <v>1114</v>
      </c>
      <c r="B11" s="51" t="s">
        <v>184</v>
      </c>
      <c r="C11" s="160">
        <v>0</v>
      </c>
      <c r="D11" s="160">
        <v>0</v>
      </c>
    </row>
    <row r="12" spans="1:5" x14ac:dyDescent="0.2">
      <c r="A12" s="55">
        <v>1115</v>
      </c>
      <c r="B12" s="51" t="s">
        <v>185</v>
      </c>
      <c r="C12" s="160">
        <v>0</v>
      </c>
      <c r="D12" s="160">
        <v>0</v>
      </c>
    </row>
    <row r="13" spans="1:5" x14ac:dyDescent="0.2">
      <c r="A13" s="55">
        <v>1116</v>
      </c>
      <c r="B13" s="51" t="s">
        <v>476</v>
      </c>
      <c r="C13" s="160">
        <v>0</v>
      </c>
      <c r="D13" s="160">
        <v>0</v>
      </c>
    </row>
    <row r="14" spans="1:5" ht="10.15" x14ac:dyDescent="0.2">
      <c r="A14" s="55">
        <v>1119</v>
      </c>
      <c r="B14" s="51" t="s">
        <v>477</v>
      </c>
      <c r="C14" s="160">
        <v>0</v>
      </c>
      <c r="D14" s="160">
        <v>0</v>
      </c>
    </row>
    <row r="15" spans="1:5" ht="10.15" x14ac:dyDescent="0.2">
      <c r="A15" s="62">
        <v>1110</v>
      </c>
      <c r="B15" s="132" t="s">
        <v>611</v>
      </c>
      <c r="C15" s="161">
        <f>SUM(C8:C13)</f>
        <v>3210516.8600000003</v>
      </c>
      <c r="D15" s="161">
        <f>SUM(D8:D13)</f>
        <v>39036373.109999999</v>
      </c>
    </row>
    <row r="18" spans="1:4" ht="10.15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1" t="s">
        <v>613</v>
      </c>
      <c r="D19" s="121" t="s">
        <v>164</v>
      </c>
    </row>
    <row r="20" spans="1:4" ht="10.15" x14ac:dyDescent="0.2">
      <c r="A20" s="62">
        <v>1230</v>
      </c>
      <c r="B20" s="63" t="s">
        <v>215</v>
      </c>
      <c r="C20" s="116">
        <v>0</v>
      </c>
      <c r="D20" s="116">
        <v>0</v>
      </c>
    </row>
    <row r="21" spans="1:4" ht="10.15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ht="10.15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ht="10.15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ht="10.15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ht="10.15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ht="10.15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ht="10.15" x14ac:dyDescent="0.2">
      <c r="A28" s="62">
        <v>1240</v>
      </c>
      <c r="B28" s="63" t="s">
        <v>223</v>
      </c>
      <c r="C28" s="116">
        <v>0</v>
      </c>
      <c r="D28" s="116">
        <v>0</v>
      </c>
    </row>
    <row r="29" spans="1:4" x14ac:dyDescent="0.2">
      <c r="A29" s="55">
        <v>1241</v>
      </c>
      <c r="B29" s="51" t="s">
        <v>224</v>
      </c>
      <c r="C29" s="56">
        <v>0</v>
      </c>
      <c r="D29" s="56">
        <v>0</v>
      </c>
    </row>
    <row r="30" spans="1:4" ht="10.15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ht="10.15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ht="10.15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ht="10.15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ht="10.15" x14ac:dyDescent="0.2">
      <c r="A37" s="62">
        <v>1250</v>
      </c>
      <c r="B37" s="63" t="s">
        <v>233</v>
      </c>
      <c r="C37" s="116">
        <v>0</v>
      </c>
      <c r="D37" s="116">
        <v>0</v>
      </c>
    </row>
    <row r="38" spans="1:4" ht="10.15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ht="10.15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ht="10.15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ht="10.15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ht="10.15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2" t="s">
        <v>614</v>
      </c>
      <c r="C43" s="116">
        <f>C20+C28+C37</f>
        <v>0</v>
      </c>
      <c r="D43" s="116">
        <f>D20+D28+D37</f>
        <v>0</v>
      </c>
    </row>
    <row r="45" spans="1:4" ht="10.15" x14ac:dyDescent="0.2">
      <c r="A45" s="53" t="s">
        <v>169</v>
      </c>
      <c r="B45" s="53"/>
      <c r="C45" s="53"/>
      <c r="D45" s="53"/>
    </row>
    <row r="46" spans="1:4" ht="10.15" x14ac:dyDescent="0.2">
      <c r="A46" s="54" t="s">
        <v>146</v>
      </c>
      <c r="B46" s="54" t="s">
        <v>616</v>
      </c>
      <c r="C46" s="121">
        <v>2021</v>
      </c>
      <c r="D46" s="121">
        <v>2020</v>
      </c>
    </row>
    <row r="47" spans="1:4" ht="10.15" x14ac:dyDescent="0.2">
      <c r="A47" s="62">
        <v>3210</v>
      </c>
      <c r="B47" s="63" t="s">
        <v>612</v>
      </c>
      <c r="C47" s="161">
        <v>-833629</v>
      </c>
      <c r="D47" s="161">
        <v>560874.92000000004</v>
      </c>
    </row>
    <row r="48" spans="1:4" ht="10.15" x14ac:dyDescent="0.2">
      <c r="A48" s="55"/>
      <c r="B48" s="132" t="s">
        <v>617</v>
      </c>
      <c r="C48" s="161">
        <f>+C61</f>
        <v>24800.14</v>
      </c>
      <c r="D48" s="161">
        <f>+D61</f>
        <v>88033.46</v>
      </c>
    </row>
    <row r="49" spans="1:4" ht="10.15" x14ac:dyDescent="0.2">
      <c r="A49" s="62">
        <v>5400</v>
      </c>
      <c r="B49" s="63" t="s">
        <v>412</v>
      </c>
      <c r="C49" s="116">
        <v>0</v>
      </c>
      <c r="D49" s="116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ht="10.15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ht="10.15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ht="10.15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ht="10.15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ht="10.15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ht="10.15" x14ac:dyDescent="0.2">
      <c r="A61" s="62">
        <v>5500</v>
      </c>
      <c r="B61" s="63" t="s">
        <v>426</v>
      </c>
      <c r="C61" s="161">
        <f>C67+C69</f>
        <v>24800.14</v>
      </c>
      <c r="D61" s="161">
        <f>D67+D69</f>
        <v>88033.46</v>
      </c>
    </row>
    <row r="62" spans="1:4" ht="10.15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160">
        <v>12058.46</v>
      </c>
      <c r="D67" s="162">
        <v>75291.8</v>
      </c>
    </row>
    <row r="68" spans="1:4" x14ac:dyDescent="0.2">
      <c r="A68" s="55">
        <v>5516</v>
      </c>
      <c r="B68" s="51" t="s">
        <v>433</v>
      </c>
      <c r="C68" s="160">
        <v>0</v>
      </c>
      <c r="D68" s="162">
        <v>0</v>
      </c>
    </row>
    <row r="69" spans="1:4" x14ac:dyDescent="0.2">
      <c r="A69" s="55">
        <v>5517</v>
      </c>
      <c r="B69" s="51" t="s">
        <v>434</v>
      </c>
      <c r="C69" s="160">
        <v>12741.68</v>
      </c>
      <c r="D69" s="162">
        <v>12741.66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ht="10.15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ht="10.15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ht="10.15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ht="10.15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ht="10.15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ht="10.15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ht="10.15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ht="10.15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ht="10.15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ht="10.15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ht="10.15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16">
        <v>0</v>
      </c>
      <c r="D93" s="116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34" t="s">
        <v>618</v>
      </c>
      <c r="C96" s="116">
        <v>0</v>
      </c>
      <c r="D96" s="116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ht="10.15" x14ac:dyDescent="0.2">
      <c r="A102" s="55"/>
      <c r="B102" s="132" t="s">
        <v>619</v>
      </c>
      <c r="C102" s="116">
        <v>0</v>
      </c>
      <c r="D102" s="116">
        <v>0</v>
      </c>
    </row>
    <row r="103" spans="1:4" x14ac:dyDescent="0.2">
      <c r="A103" s="62">
        <v>1120</v>
      </c>
      <c r="B103" s="133" t="s">
        <v>620</v>
      </c>
      <c r="C103" s="116">
        <v>0</v>
      </c>
      <c r="D103" s="116">
        <v>0</v>
      </c>
    </row>
    <row r="104" spans="1:4" ht="10.15" x14ac:dyDescent="0.2">
      <c r="A104" s="55">
        <v>1124</v>
      </c>
      <c r="B104" s="131" t="s">
        <v>636</v>
      </c>
      <c r="C104" s="56">
        <v>0</v>
      </c>
      <c r="D104" s="56">
        <v>0</v>
      </c>
    </row>
    <row r="105" spans="1:4" ht="10.15" x14ac:dyDescent="0.2">
      <c r="A105" s="55">
        <v>1124</v>
      </c>
      <c r="B105" s="131" t="s">
        <v>637</v>
      </c>
      <c r="C105" s="56">
        <v>0</v>
      </c>
      <c r="D105" s="56">
        <v>0</v>
      </c>
    </row>
    <row r="106" spans="1:4" ht="10.15" x14ac:dyDescent="0.2">
      <c r="A106" s="55">
        <v>1124</v>
      </c>
      <c r="B106" s="131" t="s">
        <v>638</v>
      </c>
      <c r="C106" s="56">
        <v>0</v>
      </c>
      <c r="D106" s="56">
        <v>0</v>
      </c>
    </row>
    <row r="107" spans="1:4" ht="10.15" x14ac:dyDescent="0.2">
      <c r="A107" s="55">
        <v>1124</v>
      </c>
      <c r="B107" s="131" t="s">
        <v>639</v>
      </c>
      <c r="C107" s="56">
        <v>0</v>
      </c>
      <c r="D107" s="56">
        <v>0</v>
      </c>
    </row>
    <row r="108" spans="1:4" ht="10.15" x14ac:dyDescent="0.2">
      <c r="A108" s="55">
        <v>1124</v>
      </c>
      <c r="B108" s="131" t="s">
        <v>640</v>
      </c>
      <c r="C108" s="56">
        <v>0</v>
      </c>
      <c r="D108" s="56">
        <v>0</v>
      </c>
    </row>
    <row r="109" spans="1:4" ht="10.15" x14ac:dyDescent="0.2">
      <c r="A109" s="55">
        <v>1124</v>
      </c>
      <c r="B109" s="131" t="s">
        <v>641</v>
      </c>
      <c r="C109" s="56">
        <v>0</v>
      </c>
      <c r="D109" s="56">
        <v>0</v>
      </c>
    </row>
    <row r="110" spans="1:4" ht="10.15" x14ac:dyDescent="0.2">
      <c r="A110" s="55">
        <v>1122</v>
      </c>
      <c r="B110" s="131" t="s">
        <v>633</v>
      </c>
      <c r="C110" s="56">
        <v>0</v>
      </c>
      <c r="D110" s="56">
        <v>0</v>
      </c>
    </row>
    <row r="111" spans="1:4" ht="10.15" x14ac:dyDescent="0.2">
      <c r="A111" s="55">
        <v>1122</v>
      </c>
      <c r="B111" s="131" t="s">
        <v>634</v>
      </c>
      <c r="C111" s="56">
        <v>0</v>
      </c>
      <c r="D111" s="56">
        <v>0</v>
      </c>
    </row>
    <row r="112" spans="1:4" ht="10.15" x14ac:dyDescent="0.2">
      <c r="A112" s="55">
        <v>1122</v>
      </c>
      <c r="B112" s="131" t="s">
        <v>635</v>
      </c>
      <c r="C112" s="56">
        <v>0</v>
      </c>
      <c r="D112" s="56">
        <v>0</v>
      </c>
    </row>
    <row r="113" spans="1:4" x14ac:dyDescent="0.2">
      <c r="A113" s="55"/>
      <c r="B113" s="135" t="s">
        <v>632</v>
      </c>
      <c r="C113" s="161">
        <f>C47+C48-C102</f>
        <v>-808828.86</v>
      </c>
      <c r="D113" s="161">
        <f>D47+D48-D102</f>
        <v>648908.38</v>
      </c>
    </row>
    <row r="115" spans="1:4" ht="10.15" x14ac:dyDescent="0.2">
      <c r="B115" s="42" t="s">
        <v>649</v>
      </c>
    </row>
    <row r="120" spans="1:4" ht="10.15" x14ac:dyDescent="0.2">
      <c r="B120" s="143" t="s">
        <v>652</v>
      </c>
      <c r="C120" s="143" t="s">
        <v>659</v>
      </c>
    </row>
    <row r="121" spans="1:4" ht="10.15" x14ac:dyDescent="0.2">
      <c r="B121" s="143" t="s">
        <v>653</v>
      </c>
      <c r="C121" s="143" t="s">
        <v>654</v>
      </c>
    </row>
    <row r="122" spans="1:4" x14ac:dyDescent="0.2">
      <c r="B122" s="143" t="s">
        <v>656</v>
      </c>
      <c r="C122" s="143" t="s">
        <v>655</v>
      </c>
    </row>
    <row r="123" spans="1:4" ht="10.15" x14ac:dyDescent="0.2">
      <c r="B123" s="55" t="s">
        <v>657</v>
      </c>
      <c r="C123" s="55" t="s">
        <v>658</v>
      </c>
    </row>
    <row r="130" spans="8:8" ht="10.15" x14ac:dyDescent="0.2">
      <c r="H130" s="13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B3" s="4"/>
    </row>
    <row r="4" spans="1:2" ht="14.1" customHeight="1" x14ac:dyDescent="0.2">
      <c r="A4" s="109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09" t="s">
        <v>29</v>
      </c>
      <c r="B9" s="139" t="s">
        <v>604</v>
      </c>
    </row>
    <row r="10" spans="1:2" ht="15" customHeight="1" x14ac:dyDescent="0.2">
      <c r="A10" s="140"/>
      <c r="B10" s="139" t="s">
        <v>75</v>
      </c>
    </row>
    <row r="11" spans="1:2" ht="15" customHeight="1" x14ac:dyDescent="0.2">
      <c r="A11" s="140"/>
      <c r="B11" s="141" t="s">
        <v>178</v>
      </c>
    </row>
    <row r="13" spans="1:2" ht="15" customHeight="1" x14ac:dyDescent="0.2">
      <c r="A13" s="109" t="s">
        <v>76</v>
      </c>
      <c r="B13" s="29" t="s">
        <v>643</v>
      </c>
    </row>
    <row r="14" spans="1:2" x14ac:dyDescent="0.2">
      <c r="B14" s="29" t="s">
        <v>610</v>
      </c>
    </row>
    <row r="16" spans="1:2" ht="20.45" x14ac:dyDescent="0.2">
      <c r="A16" s="129" t="s">
        <v>609</v>
      </c>
      <c r="B16" s="128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EFE!Área_de_impresión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2022-01-12T21:09:16Z</cp:lastPrinted>
  <dcterms:created xsi:type="dcterms:W3CDTF">2012-12-11T20:36:24Z</dcterms:created>
  <dcterms:modified xsi:type="dcterms:W3CDTF">2022-01-12T21:13:51Z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